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US\Desktop\pg\inżynierka\"/>
    </mc:Choice>
  </mc:AlternateContent>
  <xr:revisionPtr revIDLastSave="0" documentId="13_ncr:1_{2767F1BC-72E4-4143-998C-BB22C2D4FD7E}" xr6:coauthVersionLast="46" xr6:coauthVersionMax="46" xr10:uidLastSave="{00000000-0000-0000-0000-000000000000}"/>
  <bookViews>
    <workbookView xWindow="-120" yWindow="-120" windowWidth="25440" windowHeight="15390" xr2:uid="{1E8199A8-4D00-4A4B-B6C6-23400FC012D1}"/>
  </bookViews>
  <sheets>
    <sheet name="dane z filmu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20" i="3"/>
  <c r="E20" i="3"/>
  <c r="F4" i="3" l="1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C25" i="3" l="1"/>
  <c r="C24" i="3"/>
  <c r="C23" i="3"/>
  <c r="R14" i="3"/>
  <c r="R15" i="3"/>
  <c r="R16" i="3"/>
  <c r="R17" i="3"/>
  <c r="R18" i="3"/>
  <c r="R19" i="3"/>
  <c r="R13" i="3" l="1"/>
  <c r="R12" i="3"/>
  <c r="R5" i="3" l="1"/>
  <c r="R6" i="3"/>
  <c r="R7" i="3"/>
  <c r="R8" i="3"/>
  <c r="R9" i="3"/>
  <c r="R10" i="3"/>
  <c r="R11" i="3"/>
  <c r="C22" i="3" l="1"/>
  <c r="C26" i="3" s="1"/>
  <c r="R4" i="3"/>
  <c r="R22" i="3" l="1"/>
  <c r="S4" i="3" s="1"/>
  <c r="R20" i="3"/>
  <c r="S5" i="3" l="1"/>
  <c r="S17" i="3"/>
  <c r="S16" i="3"/>
  <c r="S18" i="3"/>
  <c r="S19" i="3"/>
  <c r="S14" i="3"/>
  <c r="S15" i="3"/>
  <c r="S13" i="3"/>
  <c r="S12" i="3"/>
  <c r="S7" i="3"/>
  <c r="S10" i="3"/>
  <c r="S6" i="3"/>
  <c r="S8" i="3"/>
  <c r="S9" i="3"/>
  <c r="S11" i="3"/>
</calcChain>
</file>

<file path=xl/sharedStrings.xml><?xml version="1.0" encoding="utf-8"?>
<sst xmlns="http://schemas.openxmlformats.org/spreadsheetml/2006/main" count="110" uniqueCount="36">
  <si>
    <t>6:00-7:00</t>
  </si>
  <si>
    <t>7:00-8:00</t>
  </si>
  <si>
    <t>9:00-10:00</t>
  </si>
  <si>
    <t>10:00-11:00</t>
  </si>
  <si>
    <t>11:00-12:00</t>
  </si>
  <si>
    <t>12:00-13:00</t>
  </si>
  <si>
    <t>13:00-14:00</t>
  </si>
  <si>
    <t>Godzina</t>
  </si>
  <si>
    <t>8:00-9:00</t>
  </si>
  <si>
    <t>Liczba osób</t>
  </si>
  <si>
    <t>Rower</t>
  </si>
  <si>
    <t>Motocykl</t>
  </si>
  <si>
    <t>Piesi</t>
  </si>
  <si>
    <t>Samochody</t>
  </si>
  <si>
    <t>1 os/poj</t>
  </si>
  <si>
    <t>2 os/poj</t>
  </si>
  <si>
    <t>3 os/poj</t>
  </si>
  <si>
    <t>os/godz</t>
  </si>
  <si>
    <t>Wchodzący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</si>
  <si>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</si>
  <si>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</si>
  <si>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</si>
  <si>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</si>
  <si>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</si>
  <si>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</si>
  <si>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</si>
  <si>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</si>
  <si>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SUMA</t>
  </si>
  <si>
    <t>suma</t>
  </si>
  <si>
    <t>środek transportu</t>
  </si>
  <si>
    <t>liczba</t>
  </si>
  <si>
    <t>Samochód</t>
  </si>
  <si>
    <t>Pieszo</t>
  </si>
  <si>
    <t>samochody/godz</t>
  </si>
  <si>
    <t>% najw liczby</t>
  </si>
  <si>
    <t>Max liczba klientów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</si>
</sst>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2" borderId="1" xfId="1" applyNumberFormat="1" applyFont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14" fontId="3" fillId="2" borderId="4" xfId="1" applyNumberFormat="1" applyFont="1" applyBorder="1" applyAlignment="1">
      <alignment horizontal="center" vertical="center"/>
    </xf>
    <xf numFmtId="0" fontId="3" fillId="2" borderId="1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1" applyFont="1" applyAlignment="1">
      <alignment horizontal="center" vertical="center"/>
    </xf>
    <xf numFmtId="0" fontId="1" fillId="2" borderId="1" xfId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3" fillId="2" borderId="5" xfId="1" applyFont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colors>
    <mruColors>
      <color rgb="FFCB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Łączna l</a:t>
            </a:r>
            <a:r>
              <a:rPr lang="en-US"/>
              <a:t>iczba klientów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filmu'!$R$3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filmu'!$Q$4:$Q$19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filmu'!$R$4:$R$19</c:f>
              <c:numCache>
                <c:formatCode>General</c:formatCode>
                <c:ptCount val="16"/>
                <c:pt idx="0">
                  <c:v>68</c:v>
                </c:pt>
                <c:pt idx="1">
                  <c:v>48</c:v>
                </c:pt>
                <c:pt idx="2">
                  <c:v>55</c:v>
                </c:pt>
                <c:pt idx="3">
                  <c:v>59</c:v>
                </c:pt>
                <c:pt idx="4">
                  <c:v>67</c:v>
                </c:pt>
                <c:pt idx="5">
                  <c:v>68</c:v>
                </c:pt>
                <c:pt idx="6">
                  <c:v>79</c:v>
                </c:pt>
                <c:pt idx="7">
                  <c:v>71</c:v>
                </c:pt>
                <c:pt idx="8">
                  <c:v>93</c:v>
                </c:pt>
                <c:pt idx="9">
                  <c:v>111</c:v>
                </c:pt>
                <c:pt idx="10">
                  <c:v>121</c:v>
                </c:pt>
                <c:pt idx="11">
                  <c:v>170</c:v>
                </c:pt>
                <c:pt idx="12">
                  <c:v>190</c:v>
                </c:pt>
                <c:pt idx="13">
                  <c:v>168</c:v>
                </c:pt>
                <c:pt idx="14">
                  <c:v>112</c:v>
                </c:pt>
                <c:pt idx="1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3-49CE-BEE5-D8C388513B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5690144"/>
        <c:axId val="565695720"/>
      </c:barChart>
      <c:catAx>
        <c:axId val="5656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5720"/>
        <c:crosses val="autoZero"/>
        <c:auto val="1"/>
        <c:lblAlgn val="ctr"/>
        <c:lblOffset val="100"/>
        <c:noMultiLvlLbl val="0"/>
      </c:catAx>
      <c:valAx>
        <c:axId val="56569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samochodów z wyszczególnionym napełnieniem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filmu'!$C$3</c:f>
              <c:strCache>
                <c:ptCount val="1"/>
                <c:pt idx="0">
                  <c:v>1 os/poj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filmu'!$C$4:$C$19</c:f>
              <c:numCache>
                <c:formatCode>General</c:formatCode>
                <c:ptCount val="16"/>
                <c:pt idx="0">
                  <c:v>31</c:v>
                </c:pt>
                <c:pt idx="1">
                  <c:v>27</c:v>
                </c:pt>
                <c:pt idx="2">
                  <c:v>35</c:v>
                </c:pt>
                <c:pt idx="3">
                  <c:v>25</c:v>
                </c:pt>
                <c:pt idx="4">
                  <c:v>23</c:v>
                </c:pt>
                <c:pt idx="5">
                  <c:v>21</c:v>
                </c:pt>
                <c:pt idx="6">
                  <c:v>35</c:v>
                </c:pt>
                <c:pt idx="7">
                  <c:v>29</c:v>
                </c:pt>
                <c:pt idx="8">
                  <c:v>26</c:v>
                </c:pt>
                <c:pt idx="9">
                  <c:v>26</c:v>
                </c:pt>
                <c:pt idx="10">
                  <c:v>33</c:v>
                </c:pt>
                <c:pt idx="11">
                  <c:v>38</c:v>
                </c:pt>
                <c:pt idx="12">
                  <c:v>38</c:v>
                </c:pt>
                <c:pt idx="13">
                  <c:v>42</c:v>
                </c:pt>
                <c:pt idx="14">
                  <c:v>37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95A-B4D5-8F1F72A22F1F}"/>
            </c:ext>
          </c:extLst>
        </c:ser>
        <c:ser>
          <c:idx val="1"/>
          <c:order val="1"/>
          <c:tx>
            <c:strRef>
              <c:f>'dane z filmu'!$D$3</c:f>
              <c:strCache>
                <c:ptCount val="1"/>
                <c:pt idx="0">
                  <c:v>2 os/poj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filmu'!$D$4:$D$19</c:f>
              <c:numCache>
                <c:formatCode>General</c:formatCode>
                <c:ptCount val="16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10</c:v>
                </c:pt>
                <c:pt idx="9">
                  <c:v>18</c:v>
                </c:pt>
                <c:pt idx="10">
                  <c:v>12</c:v>
                </c:pt>
                <c:pt idx="11">
                  <c:v>24</c:v>
                </c:pt>
                <c:pt idx="12">
                  <c:v>20</c:v>
                </c:pt>
                <c:pt idx="13">
                  <c:v>25</c:v>
                </c:pt>
                <c:pt idx="14">
                  <c:v>19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8-495A-B4D5-8F1F72A22F1F}"/>
            </c:ext>
          </c:extLst>
        </c:ser>
        <c:ser>
          <c:idx val="2"/>
          <c:order val="2"/>
          <c:tx>
            <c:strRef>
              <c:f>'dane z filmu'!$E$3</c:f>
              <c:strCache>
                <c:ptCount val="1"/>
                <c:pt idx="0">
                  <c:v>3 os/poj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filmu'!$E$4:$E$19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8-495A-B4D5-8F1F72A2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232864"/>
        <c:axId val="691228600"/>
      </c:barChart>
      <c:catAx>
        <c:axId val="6912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28600"/>
        <c:crosses val="autoZero"/>
        <c:auto val="1"/>
        <c:lblAlgn val="ctr"/>
        <c:lblOffset val="100"/>
        <c:noMultiLvlLbl val="0"/>
      </c:catAx>
      <c:valAx>
        <c:axId val="69122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12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</a:t>
            </a:r>
            <a:r>
              <a:rPr lang="pl-PL"/>
              <a:t>klientów poruszających się pieszo (wchodzący)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7899515490523943E-2"/>
          <c:y val="0.13478084089272283"/>
          <c:w val="0.92210048450947601"/>
          <c:h val="0.679409685193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'dane z filmu'!$I$3</c:f>
              <c:strCache>
                <c:ptCount val="1"/>
                <c:pt idx="0">
                  <c:v>Wchodzący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filmu'!$H$4:$H$19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filmu'!$I$4:$I$19</c:f>
              <c:numCache>
                <c:formatCode>General</c:formatCode>
                <c:ptCount val="16"/>
                <c:pt idx="0">
                  <c:v>16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19</c:v>
                </c:pt>
                <c:pt idx="8">
                  <c:v>39</c:v>
                </c:pt>
                <c:pt idx="9">
                  <c:v>39</c:v>
                </c:pt>
                <c:pt idx="10">
                  <c:v>54</c:v>
                </c:pt>
                <c:pt idx="11">
                  <c:v>71</c:v>
                </c:pt>
                <c:pt idx="12">
                  <c:v>99</c:v>
                </c:pt>
                <c:pt idx="13">
                  <c:v>67</c:v>
                </c:pt>
                <c:pt idx="14">
                  <c:v>33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2-43D2-B397-54FD34370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419152"/>
        <c:axId val="635416200"/>
      </c:barChart>
      <c:catAx>
        <c:axId val="63541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6200"/>
        <c:crosses val="autoZero"/>
        <c:auto val="1"/>
        <c:lblAlgn val="ctr"/>
        <c:lblOffset val="100"/>
        <c:noMultiLvlLbl val="0"/>
      </c:catAx>
      <c:valAx>
        <c:axId val="63541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541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Środek transportu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D-4C05-9206-8C99F7D51EE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D-4C05-9206-8C99F7D51EE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ED-4C05-9206-8C99F7D51EE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ED-4C05-9206-8C99F7D51E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filmu'!$B$22:$B$25</c:f>
              <c:strCache>
                <c:ptCount val="4"/>
                <c:pt idx="0">
                  <c:v>Samochód</c:v>
                </c:pt>
                <c:pt idx="1">
                  <c:v>Pieszo</c:v>
                </c:pt>
                <c:pt idx="2">
                  <c:v>Rower</c:v>
                </c:pt>
                <c:pt idx="3">
                  <c:v>Motocykl</c:v>
                </c:pt>
              </c:strCache>
            </c:strRef>
          </c:cat>
          <c:val>
            <c:numRef>
              <c:f>'dane z filmu'!$C$22:$C$25</c:f>
              <c:numCache>
                <c:formatCode>General</c:formatCode>
                <c:ptCount val="4"/>
                <c:pt idx="0">
                  <c:v>904</c:v>
                </c:pt>
                <c:pt idx="1">
                  <c:v>597</c:v>
                </c:pt>
                <c:pt idx="2">
                  <c:v>29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7-4928-A4A4-2F4D0E16A5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Napełnienie samochodów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6-4275-964D-69A3B9A062C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6-4275-964D-69A3B9A062C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C6-4275-964D-69A3B9A062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z filmu'!$C$3:$E$3</c:f>
              <c:strCache>
                <c:ptCount val="3"/>
                <c:pt idx="0">
                  <c:v>1 os/poj</c:v>
                </c:pt>
                <c:pt idx="1">
                  <c:v>2 os/poj</c:v>
                </c:pt>
                <c:pt idx="2">
                  <c:v>3 os/poj</c:v>
                </c:pt>
              </c:strCache>
            </c:strRef>
          </c:cat>
          <c:val>
            <c:numRef>
              <c:f>'dane z filmu'!$C$20:$E$20</c:f>
              <c:numCache>
                <c:formatCode>General</c:formatCode>
                <c:ptCount val="3"/>
                <c:pt idx="0">
                  <c:v>491</c:v>
                </c:pt>
                <c:pt idx="1">
                  <c:v>181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5-4594-A96E-FFFF26C1A1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klientów zmotoryzowanych</a:t>
            </a:r>
            <a:r>
              <a:rPr lang="pl-PL"/>
              <a:t> (wchodzący)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z filmu'!$F$3</c:f>
              <c:strCache>
                <c:ptCount val="1"/>
                <c:pt idx="0">
                  <c:v>os/godz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'dane z filmu'!$B$4:$B$19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filmu'!$F$4:$F$19</c:f>
              <c:numCache>
                <c:formatCode>General</c:formatCode>
                <c:ptCount val="16"/>
                <c:pt idx="0">
                  <c:v>51</c:v>
                </c:pt>
                <c:pt idx="1">
                  <c:v>36</c:v>
                </c:pt>
                <c:pt idx="2">
                  <c:v>37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49</c:v>
                </c:pt>
                <c:pt idx="7">
                  <c:v>51</c:v>
                </c:pt>
                <c:pt idx="8">
                  <c:v>49</c:v>
                </c:pt>
                <c:pt idx="9">
                  <c:v>68</c:v>
                </c:pt>
                <c:pt idx="10">
                  <c:v>57</c:v>
                </c:pt>
                <c:pt idx="11">
                  <c:v>95</c:v>
                </c:pt>
                <c:pt idx="12">
                  <c:v>90</c:v>
                </c:pt>
                <c:pt idx="13">
                  <c:v>98</c:v>
                </c:pt>
                <c:pt idx="14">
                  <c:v>78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A-41C0-8316-6C8DFB83B7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1043256"/>
        <c:axId val="631047520"/>
      </c:barChart>
      <c:catAx>
        <c:axId val="63104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7520"/>
        <c:crosses val="autoZero"/>
        <c:auto val="1"/>
        <c:lblAlgn val="ctr"/>
        <c:lblOffset val="100"/>
        <c:noMultiLvlLbl val="0"/>
      </c:catAx>
      <c:valAx>
        <c:axId val="6310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04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Procent</a:t>
            </a:r>
            <a:r>
              <a:rPr lang="pl-PL" baseline="0"/>
              <a:t> największej liczby klientów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'dane z filmu'!$S$3</c:f>
              <c:strCache>
                <c:ptCount val="1"/>
                <c:pt idx="0">
                  <c:v>% najw liczby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'dane z filmu'!$Q$4:$Q$19</c:f>
              <c:strCache>
                <c:ptCount val="16"/>
                <c:pt idx="0">
                  <c:v>6:00-7:00</c:v>
                </c:pt>
                <c:pt idx="1">
                  <c:v>7:00-8:00</c:v>
                </c:pt>
                <c:pt idx="2">
                  <c:v>8:00-9:00</c:v>
                </c:pt>
                <c:pt idx="3">
                  <c:v>9:00-10:00</c:v>
                </c:pt>
                <c:pt idx="4">
                  <c:v>10:00-11:00</c:v>
                </c:pt>
                <c:pt idx="5">
                  <c:v>11:00-12:00</c:v>
                </c:pt>
                <c:pt idx="6">
                  <c:v>12:00-13:00</c:v>
                </c:pt>
                <c:pt idx="7">
                  <c:v>13:00-14:00</c:v>
                </c:pt>
                <c:pt idx="8">
                  <c:v>14:00-15:00</c:v>
                </c:pt>
                <c:pt idx="9">
                  <c:v>15:00-16:00</c:v>
                </c:pt>
                <c:pt idx="10">
                  <c:v>16:00-17:00</c:v>
                </c:pt>
                <c:pt idx="11">
                  <c:v>17:00-18:00</c:v>
                </c:pt>
                <c:pt idx="12">
                  <c:v>18:00-19:00</c:v>
                </c:pt>
                <c:pt idx="13">
                  <c:v>19:00-20:00</c:v>
                </c:pt>
                <c:pt idx="14">
                  <c:v>20:00-21:00</c:v>
                </c:pt>
                <c:pt idx="15">
                  <c:v>21:00-22:00</c:v>
                </c:pt>
              </c:strCache>
            </c:strRef>
          </c:cat>
          <c:val>
            <c:numRef>
              <c:f>'dane z filmu'!$S$4:$S$19</c:f>
              <c:numCache>
                <c:formatCode>0.00%</c:formatCode>
                <c:ptCount val="16"/>
                <c:pt idx="0">
                  <c:v>0.35789473684210527</c:v>
                </c:pt>
                <c:pt idx="1">
                  <c:v>0.25263157894736843</c:v>
                </c:pt>
                <c:pt idx="2">
                  <c:v>0.28947368421052633</c:v>
                </c:pt>
                <c:pt idx="3">
                  <c:v>0.31052631578947371</c:v>
                </c:pt>
                <c:pt idx="4">
                  <c:v>0.35263157894736841</c:v>
                </c:pt>
                <c:pt idx="5">
                  <c:v>0.35789473684210527</c:v>
                </c:pt>
                <c:pt idx="6">
                  <c:v>0.41578947368421054</c:v>
                </c:pt>
                <c:pt idx="7">
                  <c:v>0.37368421052631579</c:v>
                </c:pt>
                <c:pt idx="8">
                  <c:v>0.48947368421052634</c:v>
                </c:pt>
                <c:pt idx="9">
                  <c:v>0.58421052631578951</c:v>
                </c:pt>
                <c:pt idx="10">
                  <c:v>0.63684210526315788</c:v>
                </c:pt>
                <c:pt idx="11">
                  <c:v>0.89473684210526316</c:v>
                </c:pt>
                <c:pt idx="12">
                  <c:v>1</c:v>
                </c:pt>
                <c:pt idx="13">
                  <c:v>0.88421052631578945</c:v>
                </c:pt>
                <c:pt idx="14">
                  <c:v>0.58947368421052626</c:v>
                </c:pt>
                <c:pt idx="15">
                  <c:v>0.28947368421052633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A-4C91-A50E-AF119EF3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754432"/>
        <c:axId val="566759352"/>
      </c:lineChart>
      <c:catAx>
        <c:axId val="5667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6759352"/>
        <c:crosses val="autoZero"/>
        <c:auto val="1"/>
        <c:lblAlgn val="ctr"/>
        <c:lblOffset val="100"/>
        <c:noMultiLvlLbl val="0"/>
      </c:catAx>
      <c:valAx>
        <c:axId val="566759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675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169497</xdr:colOff>
      <xdr:row>20</xdr:row>
      <xdr:rowOff>358774</xdr:rowOff>
    </xdr:from>
    <xdr:to>
      <xdr:col>31</xdr:col>
      <xdr:colOff>555625</xdr:colOff>
      <xdr:row>33</xdr:row>
      <xdr:rowOff>73025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6DFB0BD0-59D7-4B08-A3C8-104B9BAEB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20</xdr:row>
      <xdr:rowOff>303212</xdr:rowOff>
    </xdr:from>
    <xdr:to>
      <xdr:col>41</xdr:col>
      <xdr:colOff>714375</xdr:colOff>
      <xdr:row>33</xdr:row>
      <xdr:rowOff>158750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15AB43F4-4026-49E9-968F-E7CAAD9E4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768613</xdr:colOff>
      <xdr:row>5</xdr:row>
      <xdr:rowOff>203728</xdr:rowOff>
    </xdr:from>
    <xdr:to>
      <xdr:col>37</xdr:col>
      <xdr:colOff>659869</xdr:colOff>
      <xdr:row>17</xdr:row>
      <xdr:rowOff>269609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484564DF-8D46-4753-838E-1C9660FD5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581025</xdr:colOff>
      <xdr:row>35</xdr:row>
      <xdr:rowOff>167057</xdr:rowOff>
    </xdr:from>
    <xdr:to>
      <xdr:col>30</xdr:col>
      <xdr:colOff>319157</xdr:colOff>
      <xdr:row>48</xdr:row>
      <xdr:rowOff>228599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9701F6CE-FCB6-4B3D-AA0E-A26E45549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555339</xdr:colOff>
      <xdr:row>35</xdr:row>
      <xdr:rowOff>49496</xdr:rowOff>
    </xdr:from>
    <xdr:to>
      <xdr:col>38</xdr:col>
      <xdr:colOff>49324</xdr:colOff>
      <xdr:row>48</xdr:row>
      <xdr:rowOff>244929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8098F4C-E4E7-4297-B965-31B00028A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552863</xdr:colOff>
      <xdr:row>5</xdr:row>
      <xdr:rowOff>278156</xdr:rowOff>
    </xdr:from>
    <xdr:to>
      <xdr:col>29</xdr:col>
      <xdr:colOff>587374</xdr:colOff>
      <xdr:row>17</xdr:row>
      <xdr:rowOff>212724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70498A18-EDA1-4B4B-B671-D9FE45070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5953</xdr:colOff>
      <xdr:row>5</xdr:row>
      <xdr:rowOff>246458</xdr:rowOff>
    </xdr:from>
    <xdr:to>
      <xdr:col>45</xdr:col>
      <xdr:colOff>723900</xdr:colOff>
      <xdr:row>17</xdr:row>
      <xdr:rowOff>266699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3B4D4B6-EA75-4779-8677-D10B7A159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7EC3-6126-431D-AF8C-2580EC950EC2}">
  <dimension ref="B2:S39"/>
  <sheetViews>
    <sheetView tabSelected="1" zoomScale="64" zoomScaleNormal="64" workbookViewId="0">
      <selection activeCell="R3" sqref="R3"/>
    </sheetView>
  </sheetViews>
  <sheetFormatPr defaultColWidth="12.140625" defaultRowHeight="22.5" customHeight="1" x14ac:dyDescent="0.25"/>
  <cols>
    <col min="1" max="6" width="12.140625" style="1"/>
    <col min="7" max="7" width="16.42578125" style="1" customWidth="1"/>
    <col min="8" max="16384" width="12.140625" style="1"/>
  </cols>
  <sheetData>
    <row r="2" spans="2:19" ht="22.5" customHeight="1" x14ac:dyDescent="0.25">
      <c r="B2" s="15" t="s">
        <v>13</v>
      </c>
      <c r="C2" s="15"/>
      <c r="D2" s="15"/>
      <c r="E2" s="15"/>
      <c r="F2" s="15"/>
      <c r="G2" s="15"/>
      <c r="H2" s="13" t="s">
        <v>12</v>
      </c>
      <c r="I2" s="14"/>
      <c r="K2" s="13" t="s">
        <v>10</v>
      </c>
      <c r="L2" s="14"/>
      <c r="N2" s="12" t="s">
        <v>11</v>
      </c>
      <c r="O2" s="12"/>
      <c r="Q2" s="13" t="s">
        <v>27</v>
      </c>
      <c r="R2" s="16"/>
      <c r="S2" s="14"/>
    </row>
    <row r="3" spans="2:19" ht="22.5" customHeight="1" x14ac:dyDescent="0.25">
      <c r="B3" s="2" t="s">
        <v>7</v>
      </c>
      <c r="C3" s="2" t="s">
        <v>14</v>
      </c>
      <c r="D3" s="2" t="s">
        <v>15</v>
      </c>
      <c r="E3" s="2" t="s">
        <v>16</v>
      </c>
      <c r="F3" s="2" t="s">
        <v>17</v>
      </c>
      <c r="G3" s="9" t="s">
        <v>33</v>
      </c>
      <c r="H3" s="2" t="s">
        <v>7</v>
      </c>
      <c r="I3" s="2" t="s">
        <v>18</v>
      </c>
      <c r="K3" s="2" t="s">
        <v>7</v>
      </c>
      <c r="L3" s="2" t="s">
        <v>9</v>
      </c>
      <c r="N3" s="2" t="s">
        <v>7</v>
      </c>
      <c r="O3" s="2" t="s">
        <v>9</v>
      </c>
      <c r="Q3" s="2" t="s">
        <v>7</v>
      </c>
      <c r="R3" s="2" t="s">
        <v>18</v>
      </c>
      <c r="S3" s="10" t="s">
        <v>34</v>
      </c>
    </row>
    <row r="4" spans="2:19" ht="22.5" customHeight="1" x14ac:dyDescent="0.25">
      <c r="B4" s="2" t="s">
        <v>0</v>
      </c>
      <c r="C4" s="1">
        <v>31</v>
      </c>
      <c r="D4" s="1">
        <v>7</v>
      </c>
      <c r="E4" s="1">
        <v>2</v>
      </c>
      <c r="F4" s="3">
        <f t="shared" ref="F4:F19" si="0">C4+D4*2+E4*3</f>
        <v>51</v>
      </c>
      <c r="G4" s="3">
        <f>SUM(C4:E4)</f>
        <v>40</v>
      </c>
      <c r="H4" s="2" t="s">
        <v>0</v>
      </c>
      <c r="I4" s="1">
        <v>16</v>
      </c>
      <c r="K4" s="2" t="s">
        <v>0</v>
      </c>
      <c r="L4" s="1">
        <v>1</v>
      </c>
      <c r="N4" s="2" t="s">
        <v>0</v>
      </c>
      <c r="O4" s="1">
        <v>0</v>
      </c>
      <c r="Q4" s="4" t="s">
        <v>0</v>
      </c>
      <c r="R4" s="1">
        <f t="shared" ref="R4:R19" si="1">F4+I4+L4+O4</f>
        <v>68</v>
      </c>
      <c r="S4" s="11">
        <f>R4/$R$22</f>
        <v>0.35789473684210527</v>
      </c>
    </row>
    <row r="5" spans="2:19" ht="22.5" customHeight="1" x14ac:dyDescent="0.25">
      <c r="B5" s="2" t="s">
        <v>1</v>
      </c>
      <c r="C5" s="1">
        <v>27</v>
      </c>
      <c r="D5" s="1">
        <v>3</v>
      </c>
      <c r="E5" s="1">
        <v>1</v>
      </c>
      <c r="F5" s="3">
        <f t="shared" si="0"/>
        <v>36</v>
      </c>
      <c r="G5" s="3">
        <f t="shared" ref="G5:G19" si="2">SUM(C5:E5)</f>
        <v>31</v>
      </c>
      <c r="H5" s="2" t="s">
        <v>1</v>
      </c>
      <c r="I5" s="1">
        <v>12</v>
      </c>
      <c r="K5" s="2" t="s">
        <v>1</v>
      </c>
      <c r="L5" s="1">
        <v>0</v>
      </c>
      <c r="N5" s="2" t="s">
        <v>1</v>
      </c>
      <c r="O5" s="1">
        <v>0</v>
      </c>
      <c r="Q5" s="4" t="s">
        <v>1</v>
      </c>
      <c r="R5" s="1">
        <f t="shared" si="1"/>
        <v>48</v>
      </c>
      <c r="S5" s="11">
        <f t="shared" ref="S5:S19" si="3">R5/$R$22</f>
        <v>0.25263157894736843</v>
      </c>
    </row>
    <row r="6" spans="2:19" ht="22.5" customHeight="1" x14ac:dyDescent="0.25">
      <c r="B6" s="2" t="s">
        <v>8</v>
      </c>
      <c r="C6" s="1">
        <v>35</v>
      </c>
      <c r="D6" s="1">
        <v>1</v>
      </c>
      <c r="E6" s="1">
        <v>0</v>
      </c>
      <c r="F6" s="3">
        <f t="shared" si="0"/>
        <v>37</v>
      </c>
      <c r="G6" s="3">
        <f t="shared" si="2"/>
        <v>36</v>
      </c>
      <c r="H6" s="2" t="s">
        <v>8</v>
      </c>
      <c r="I6" s="1">
        <v>18</v>
      </c>
      <c r="K6" s="2" t="s">
        <v>8</v>
      </c>
      <c r="L6" s="1">
        <v>0</v>
      </c>
      <c r="N6" s="2" t="s">
        <v>8</v>
      </c>
      <c r="O6" s="1">
        <v>0</v>
      </c>
      <c r="Q6" s="4" t="s">
        <v>8</v>
      </c>
      <c r="R6" s="1">
        <f t="shared" si="1"/>
        <v>55</v>
      </c>
      <c r="S6" s="11">
        <f t="shared" si="3"/>
        <v>0.28947368421052633</v>
      </c>
    </row>
    <row r="7" spans="2:19" ht="22.5" customHeight="1" x14ac:dyDescent="0.25">
      <c r="B7" s="2" t="s">
        <v>2</v>
      </c>
      <c r="C7" s="1">
        <v>25</v>
      </c>
      <c r="D7" s="1">
        <v>5</v>
      </c>
      <c r="E7" s="1">
        <v>0</v>
      </c>
      <c r="F7" s="3">
        <f t="shared" si="0"/>
        <v>35</v>
      </c>
      <c r="G7" s="3">
        <f t="shared" si="2"/>
        <v>30</v>
      </c>
      <c r="H7" s="2" t="s">
        <v>2</v>
      </c>
      <c r="I7" s="1">
        <v>24</v>
      </c>
      <c r="K7" s="2" t="s">
        <v>2</v>
      </c>
      <c r="L7" s="1">
        <v>0</v>
      </c>
      <c r="N7" s="2" t="s">
        <v>2</v>
      </c>
      <c r="O7" s="1">
        <v>0</v>
      </c>
      <c r="Q7" s="4" t="s">
        <v>2</v>
      </c>
      <c r="R7" s="1">
        <f t="shared" si="1"/>
        <v>59</v>
      </c>
      <c r="S7" s="11">
        <f t="shared" si="3"/>
        <v>0.31052631578947371</v>
      </c>
    </row>
    <row r="8" spans="2:19" ht="22.5" customHeight="1" x14ac:dyDescent="0.25">
      <c r="B8" s="2" t="s">
        <v>3</v>
      </c>
      <c r="C8" s="1">
        <v>23</v>
      </c>
      <c r="D8" s="1">
        <v>6</v>
      </c>
      <c r="E8" s="1">
        <v>0</v>
      </c>
      <c r="F8" s="3">
        <f t="shared" si="0"/>
        <v>35</v>
      </c>
      <c r="G8" s="3">
        <f t="shared" si="2"/>
        <v>29</v>
      </c>
      <c r="H8" s="2" t="s">
        <v>3</v>
      </c>
      <c r="I8" s="1">
        <v>32</v>
      </c>
      <c r="K8" s="2" t="s">
        <v>3</v>
      </c>
      <c r="L8" s="1">
        <v>0</v>
      </c>
      <c r="N8" s="2" t="s">
        <v>3</v>
      </c>
      <c r="O8" s="1">
        <v>0</v>
      </c>
      <c r="Q8" s="4" t="s">
        <v>3</v>
      </c>
      <c r="R8" s="1">
        <f t="shared" si="1"/>
        <v>67</v>
      </c>
      <c r="S8" s="11">
        <f t="shared" si="3"/>
        <v>0.35263157894736841</v>
      </c>
    </row>
    <row r="9" spans="2:19" ht="22.5" customHeight="1" x14ac:dyDescent="0.25">
      <c r="B9" s="2" t="s">
        <v>4</v>
      </c>
      <c r="C9" s="1">
        <v>21</v>
      </c>
      <c r="D9" s="1">
        <v>7</v>
      </c>
      <c r="E9" s="1">
        <v>0</v>
      </c>
      <c r="F9" s="3">
        <f t="shared" si="0"/>
        <v>35</v>
      </c>
      <c r="G9" s="3">
        <f t="shared" si="2"/>
        <v>28</v>
      </c>
      <c r="H9" s="2" t="s">
        <v>4</v>
      </c>
      <c r="I9" s="1">
        <v>32</v>
      </c>
      <c r="K9" s="2" t="s">
        <v>4</v>
      </c>
      <c r="L9" s="1">
        <v>1</v>
      </c>
      <c r="N9" s="2" t="s">
        <v>4</v>
      </c>
      <c r="O9" s="1">
        <v>0</v>
      </c>
      <c r="Q9" s="4" t="s">
        <v>4</v>
      </c>
      <c r="R9" s="1">
        <f t="shared" si="1"/>
        <v>68</v>
      </c>
      <c r="S9" s="11">
        <f t="shared" si="3"/>
        <v>0.35789473684210527</v>
      </c>
    </row>
    <row r="10" spans="2:19" ht="22.5" customHeight="1" x14ac:dyDescent="0.25">
      <c r="B10" s="2" t="s">
        <v>5</v>
      </c>
      <c r="C10" s="1">
        <v>35</v>
      </c>
      <c r="D10" s="1">
        <v>7</v>
      </c>
      <c r="E10" s="1">
        <v>0</v>
      </c>
      <c r="F10" s="3">
        <f t="shared" si="0"/>
        <v>49</v>
      </c>
      <c r="G10" s="3">
        <f t="shared" si="2"/>
        <v>42</v>
      </c>
      <c r="H10" s="2" t="s">
        <v>5</v>
      </c>
      <c r="I10" s="1">
        <v>29</v>
      </c>
      <c r="K10" s="2" t="s">
        <v>5</v>
      </c>
      <c r="L10" s="1">
        <v>1</v>
      </c>
      <c r="N10" s="2" t="s">
        <v>5</v>
      </c>
      <c r="O10" s="1">
        <v>0</v>
      </c>
      <c r="Q10" s="4" t="s">
        <v>5</v>
      </c>
      <c r="R10" s="1">
        <f t="shared" si="1"/>
        <v>79</v>
      </c>
      <c r="S10" s="11">
        <f t="shared" si="3"/>
        <v>0.41578947368421054</v>
      </c>
    </row>
    <row r="11" spans="2:19" ht="22.5" customHeight="1" x14ac:dyDescent="0.25">
      <c r="B11" s="2" t="s">
        <v>6</v>
      </c>
      <c r="C11" s="1">
        <v>29</v>
      </c>
      <c r="D11" s="1">
        <v>11</v>
      </c>
      <c r="E11" s="1">
        <v>0</v>
      </c>
      <c r="F11" s="3">
        <f t="shared" si="0"/>
        <v>51</v>
      </c>
      <c r="G11" s="3">
        <f t="shared" si="2"/>
        <v>40</v>
      </c>
      <c r="H11" s="2" t="s">
        <v>6</v>
      </c>
      <c r="I11" s="1">
        <v>19</v>
      </c>
      <c r="K11" s="2" t="s">
        <v>6</v>
      </c>
      <c r="L11" s="1">
        <v>0</v>
      </c>
      <c r="N11" s="2" t="s">
        <v>6</v>
      </c>
      <c r="O11" s="1">
        <v>1</v>
      </c>
      <c r="Q11" s="4" t="s">
        <v>6</v>
      </c>
      <c r="R11" s="1">
        <f t="shared" si="1"/>
        <v>71</v>
      </c>
      <c r="S11" s="11">
        <f t="shared" si="3"/>
        <v>0.37368421052631579</v>
      </c>
    </row>
    <row r="12" spans="2:19" ht="22.5" customHeight="1" x14ac:dyDescent="0.25">
      <c r="B12" s="5" t="s">
        <v>19</v>
      </c>
      <c r="C12" s="1">
        <v>26</v>
      </c>
      <c r="D12" s="1">
        <v>10</v>
      </c>
      <c r="E12" s="1">
        <v>1</v>
      </c>
      <c r="F12" s="3">
        <f t="shared" si="0"/>
        <v>49</v>
      </c>
      <c r="G12" s="3">
        <f t="shared" si="2"/>
        <v>37</v>
      </c>
      <c r="H12" s="5" t="s">
        <v>19</v>
      </c>
      <c r="I12" s="1">
        <v>39</v>
      </c>
      <c r="K12" s="5" t="s">
        <v>19</v>
      </c>
      <c r="L12" s="1">
        <v>5</v>
      </c>
      <c r="N12" s="5" t="s">
        <v>19</v>
      </c>
      <c r="O12" s="1">
        <v>0</v>
      </c>
      <c r="Q12" s="6" t="s">
        <v>19</v>
      </c>
      <c r="R12" s="1">
        <f t="shared" si="1"/>
        <v>93</v>
      </c>
      <c r="S12" s="11">
        <f t="shared" si="3"/>
        <v>0.48947368421052634</v>
      </c>
    </row>
    <row r="13" spans="2:19" ht="22.5" customHeight="1" x14ac:dyDescent="0.25">
      <c r="B13" s="2" t="s">
        <v>20</v>
      </c>
      <c r="C13" s="1">
        <v>26</v>
      </c>
      <c r="D13" s="1">
        <v>18</v>
      </c>
      <c r="E13" s="1">
        <v>2</v>
      </c>
      <c r="F13" s="3">
        <f t="shared" si="0"/>
        <v>68</v>
      </c>
      <c r="G13" s="3">
        <f t="shared" si="2"/>
        <v>46</v>
      </c>
      <c r="H13" s="2" t="s">
        <v>20</v>
      </c>
      <c r="I13" s="1">
        <v>39</v>
      </c>
      <c r="K13" s="2" t="s">
        <v>20</v>
      </c>
      <c r="L13" s="1">
        <v>4</v>
      </c>
      <c r="N13" s="2" t="s">
        <v>20</v>
      </c>
      <c r="O13" s="1">
        <v>0</v>
      </c>
      <c r="Q13" s="4" t="s">
        <v>20</v>
      </c>
      <c r="R13" s="1">
        <f t="shared" si="1"/>
        <v>111</v>
      </c>
      <c r="S13" s="11">
        <f t="shared" si="3"/>
        <v>0.58421052631578951</v>
      </c>
    </row>
    <row r="14" spans="2:19" ht="22.5" customHeight="1" x14ac:dyDescent="0.25">
      <c r="B14" s="2" t="s">
        <v>21</v>
      </c>
      <c r="C14" s="1">
        <v>33</v>
      </c>
      <c r="D14" s="1">
        <v>12</v>
      </c>
      <c r="E14" s="1">
        <v>0</v>
      </c>
      <c r="F14" s="3">
        <f>C14+D14*2+E14*3</f>
        <v>57</v>
      </c>
      <c r="G14" s="3">
        <f>SUM(C14:E14)</f>
        <v>45</v>
      </c>
      <c r="H14" s="2" t="s">
        <v>21</v>
      </c>
      <c r="I14" s="1">
        <v>54</v>
      </c>
      <c r="K14" s="2" t="s">
        <v>21</v>
      </c>
      <c r="L14" s="1">
        <v>8</v>
      </c>
      <c r="N14" s="2" t="s">
        <v>21</v>
      </c>
      <c r="O14" s="1">
        <v>2</v>
      </c>
      <c r="Q14" s="4" t="s">
        <v>21</v>
      </c>
      <c r="R14" s="1">
        <f t="shared" si="1"/>
        <v>121</v>
      </c>
      <c r="S14" s="11">
        <f t="shared" si="3"/>
        <v>0.63684210526315788</v>
      </c>
    </row>
    <row r="15" spans="2:19" ht="22.5" customHeight="1" x14ac:dyDescent="0.25">
      <c r="B15" s="5" t="s">
        <v>22</v>
      </c>
      <c r="C15" s="1">
        <v>38</v>
      </c>
      <c r="D15" s="1">
        <v>24</v>
      </c>
      <c r="E15" s="1">
        <v>3</v>
      </c>
      <c r="F15" s="3">
        <f t="shared" si="0"/>
        <v>95</v>
      </c>
      <c r="G15" s="3">
        <f t="shared" si="2"/>
        <v>65</v>
      </c>
      <c r="H15" s="5" t="s">
        <v>22</v>
      </c>
      <c r="I15" s="1">
        <v>71</v>
      </c>
      <c r="K15" s="5" t="s">
        <v>22</v>
      </c>
      <c r="L15" s="1">
        <v>3</v>
      </c>
      <c r="N15" s="5" t="s">
        <v>22</v>
      </c>
      <c r="O15" s="1">
        <v>1</v>
      </c>
      <c r="Q15" s="6" t="s">
        <v>22</v>
      </c>
      <c r="R15" s="1">
        <f t="shared" si="1"/>
        <v>170</v>
      </c>
      <c r="S15" s="11">
        <f t="shared" si="3"/>
        <v>0.89473684210526316</v>
      </c>
    </row>
    <row r="16" spans="2:19" ht="22.5" customHeight="1" x14ac:dyDescent="0.25">
      <c r="B16" s="2" t="s">
        <v>23</v>
      </c>
      <c r="C16" s="1">
        <v>38</v>
      </c>
      <c r="D16" s="1">
        <v>20</v>
      </c>
      <c r="E16" s="1">
        <v>4</v>
      </c>
      <c r="F16" s="3">
        <f t="shared" si="0"/>
        <v>90</v>
      </c>
      <c r="G16" s="3">
        <f t="shared" si="2"/>
        <v>62</v>
      </c>
      <c r="H16" s="2" t="s">
        <v>23</v>
      </c>
      <c r="I16" s="1">
        <v>99</v>
      </c>
      <c r="K16" s="2" t="s">
        <v>23</v>
      </c>
      <c r="L16" s="1">
        <v>0</v>
      </c>
      <c r="N16" s="2" t="s">
        <v>23</v>
      </c>
      <c r="O16" s="1">
        <v>1</v>
      </c>
      <c r="Q16" s="4" t="s">
        <v>23</v>
      </c>
      <c r="R16" s="1">
        <f t="shared" si="1"/>
        <v>190</v>
      </c>
      <c r="S16" s="11">
        <f t="shared" si="3"/>
        <v>1</v>
      </c>
    </row>
    <row r="17" spans="2:19" ht="22.5" customHeight="1" x14ac:dyDescent="0.25">
      <c r="B17" s="2" t="s">
        <v>24</v>
      </c>
      <c r="C17" s="1">
        <v>42</v>
      </c>
      <c r="D17" s="1">
        <v>25</v>
      </c>
      <c r="E17" s="1">
        <v>2</v>
      </c>
      <c r="F17" s="3">
        <f t="shared" si="0"/>
        <v>98</v>
      </c>
      <c r="G17" s="3">
        <f t="shared" si="2"/>
        <v>69</v>
      </c>
      <c r="H17" s="2" t="s">
        <v>24</v>
      </c>
      <c r="I17" s="1">
        <v>67</v>
      </c>
      <c r="K17" s="2" t="s">
        <v>24</v>
      </c>
      <c r="L17" s="1">
        <v>3</v>
      </c>
      <c r="N17" s="2" t="s">
        <v>24</v>
      </c>
      <c r="O17" s="1">
        <v>0</v>
      </c>
      <c r="Q17" s="4" t="s">
        <v>24</v>
      </c>
      <c r="R17" s="1">
        <f t="shared" si="1"/>
        <v>168</v>
      </c>
      <c r="S17" s="11">
        <f t="shared" si="3"/>
        <v>0.88421052631578945</v>
      </c>
    </row>
    <row r="18" spans="2:19" ht="22.5" customHeight="1" x14ac:dyDescent="0.25">
      <c r="B18" s="5" t="s">
        <v>25</v>
      </c>
      <c r="C18" s="1">
        <v>37</v>
      </c>
      <c r="D18" s="1">
        <v>19</v>
      </c>
      <c r="E18" s="1">
        <v>1</v>
      </c>
      <c r="F18" s="3">
        <f t="shared" si="0"/>
        <v>78</v>
      </c>
      <c r="G18" s="3">
        <f t="shared" si="2"/>
        <v>57</v>
      </c>
      <c r="H18" s="5" t="s">
        <v>25</v>
      </c>
      <c r="I18" s="1">
        <v>33</v>
      </c>
      <c r="K18" s="5" t="s">
        <v>25</v>
      </c>
      <c r="L18" s="1">
        <v>1</v>
      </c>
      <c r="N18" s="5" t="s">
        <v>25</v>
      </c>
      <c r="O18" s="1">
        <v>0</v>
      </c>
      <c r="Q18" s="6" t="s">
        <v>25</v>
      </c>
      <c r="R18" s="1">
        <f t="shared" si="1"/>
        <v>112</v>
      </c>
      <c r="S18" s="11">
        <f t="shared" si="3"/>
        <v>0.58947368421052626</v>
      </c>
    </row>
    <row r="19" spans="2:19" ht="22.5" customHeight="1" x14ac:dyDescent="0.25">
      <c r="B19" s="2" t="s">
        <v>26</v>
      </c>
      <c r="C19" s="1">
        <v>25</v>
      </c>
      <c r="D19" s="1">
        <v>6</v>
      </c>
      <c r="E19" s="1">
        <v>1</v>
      </c>
      <c r="F19" s="3">
        <f t="shared" si="0"/>
        <v>40</v>
      </c>
      <c r="G19" s="3">
        <f t="shared" si="2"/>
        <v>32</v>
      </c>
      <c r="H19" s="2" t="s">
        <v>26</v>
      </c>
      <c r="I19" s="1">
        <v>13</v>
      </c>
      <c r="K19" s="2" t="s">
        <v>26</v>
      </c>
      <c r="L19" s="1">
        <v>2</v>
      </c>
      <c r="N19" s="2" t="s">
        <v>26</v>
      </c>
      <c r="O19" s="1">
        <v>0</v>
      </c>
      <c r="Q19" s="4" t="s">
        <v>26</v>
      </c>
      <c r="R19" s="1">
        <f t="shared" si="1"/>
        <v>55</v>
      </c>
      <c r="S19" s="11">
        <f t="shared" si="3"/>
        <v>0.28947368421052633</v>
      </c>
    </row>
    <row r="20" spans="2:19" ht="22.5" customHeight="1" x14ac:dyDescent="0.25">
      <c r="B20" s="3" t="s">
        <v>27</v>
      </c>
      <c r="C20" s="3">
        <f>SUM(C4:C19)</f>
        <v>491</v>
      </c>
      <c r="D20" s="3">
        <f t="shared" ref="D20:E20" si="4">SUM(D4:D19)</f>
        <v>181</v>
      </c>
      <c r="E20" s="3">
        <f t="shared" si="4"/>
        <v>17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27</v>
      </c>
      <c r="R20" s="3">
        <f>SUM(R4:R19)</f>
        <v>1535</v>
      </c>
    </row>
    <row r="21" spans="2:19" ht="33" customHeight="1" x14ac:dyDescent="0.25">
      <c r="B21" s="7" t="s">
        <v>29</v>
      </c>
      <c r="C21" s="2" t="s">
        <v>30</v>
      </c>
      <c r="R21" s="7" t="s">
        <v>35</v>
      </c>
    </row>
    <row r="22" spans="2:19" ht="22.5" customHeight="1" x14ac:dyDescent="0.25">
      <c r="B22" s="2" t="s">
        <v>31</v>
      </c>
      <c r="C22" s="1">
        <f>SUM(F4:F19)</f>
        <v>904</v>
      </c>
      <c r="R22" s="1">
        <f>MAX(R4:R19)</f>
        <v>190</v>
      </c>
    </row>
    <row r="23" spans="2:19" ht="22.5" customHeight="1" x14ac:dyDescent="0.25">
      <c r="B23" s="2" t="s">
        <v>32</v>
      </c>
      <c r="C23" s="1">
        <f>SUM(I4:I19)</f>
        <v>597</v>
      </c>
    </row>
    <row r="24" spans="2:19" ht="22.5" customHeight="1" x14ac:dyDescent="0.25">
      <c r="B24" s="2" t="s">
        <v>10</v>
      </c>
      <c r="C24" s="1">
        <f>SUM(L4:L19)</f>
        <v>29</v>
      </c>
      <c r="L24" s="8"/>
    </row>
    <row r="25" spans="2:19" ht="22.5" customHeight="1" x14ac:dyDescent="0.25">
      <c r="B25" s="2" t="s">
        <v>11</v>
      </c>
      <c r="C25" s="1">
        <f>SUM(O4:O19)</f>
        <v>5</v>
      </c>
      <c r="L25" s="8"/>
    </row>
    <row r="26" spans="2:19" ht="22.5" customHeight="1" x14ac:dyDescent="0.25">
      <c r="B26" s="2" t="s">
        <v>28</v>
      </c>
      <c r="C26" s="1">
        <f>SUM(C22:C25)</f>
        <v>1535</v>
      </c>
      <c r="I26" s="8"/>
      <c r="L26" s="8"/>
    </row>
    <row r="27" spans="2:19" ht="22.5" customHeight="1" x14ac:dyDescent="0.25">
      <c r="I27" s="8"/>
      <c r="L27" s="8"/>
    </row>
    <row r="28" spans="2:19" ht="22.5" customHeight="1" x14ac:dyDescent="0.25">
      <c r="I28" s="8"/>
      <c r="L28" s="8"/>
    </row>
    <row r="29" spans="2:19" ht="22.5" customHeight="1" x14ac:dyDescent="0.25">
      <c r="I29" s="8"/>
      <c r="L29" s="8"/>
    </row>
    <row r="30" spans="2:19" ht="22.5" customHeight="1" x14ac:dyDescent="0.25">
      <c r="I30" s="8"/>
      <c r="L30" s="8"/>
    </row>
    <row r="31" spans="2:19" ht="22.5" customHeight="1" x14ac:dyDescent="0.25">
      <c r="I31" s="8"/>
      <c r="L31" s="8"/>
    </row>
    <row r="32" spans="2:19" ht="22.5" customHeight="1" x14ac:dyDescent="0.25">
      <c r="I32" s="8"/>
      <c r="L32" s="8"/>
    </row>
    <row r="33" spans="9:12" ht="22.5" customHeight="1" x14ac:dyDescent="0.25">
      <c r="I33" s="8"/>
      <c r="L33" s="8"/>
    </row>
    <row r="34" spans="9:12" ht="22.5" customHeight="1" x14ac:dyDescent="0.25">
      <c r="I34" s="8"/>
      <c r="L34" s="8"/>
    </row>
    <row r="35" spans="9:12" ht="22.5" customHeight="1" x14ac:dyDescent="0.25">
      <c r="I35" s="8"/>
      <c r="L35" s="8"/>
    </row>
    <row r="36" spans="9:12" ht="22.5" customHeight="1" x14ac:dyDescent="0.25">
      <c r="I36" s="8"/>
      <c r="L36" s="8"/>
    </row>
    <row r="37" spans="9:12" ht="22.5" customHeight="1" x14ac:dyDescent="0.25">
      <c r="I37" s="8"/>
      <c r="L37" s="8"/>
    </row>
    <row r="38" spans="9:12" ht="22.5" customHeight="1" x14ac:dyDescent="0.25">
      <c r="I38" s="8"/>
      <c r="L38" s="8"/>
    </row>
    <row r="39" spans="9:12" ht="22.5" customHeight="1" x14ac:dyDescent="0.25">
      <c r="I39" s="8"/>
      <c r="L39" s="8"/>
    </row>
  </sheetData>
  <mergeCells count="5">
    <mergeCell ref="N2:O2"/>
    <mergeCell ref="K2:L2"/>
    <mergeCell ref="B2:G2"/>
    <mergeCell ref="Q2:S2"/>
    <mergeCell ref="H2:I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z filmu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2020-10-31T21:43:25Z</dcterms:created>
  <dcterms:modified xsi:type="dcterms:W3CDTF">2021-02-09T20:31:00Z</dcterms:modified>
</cp:coreProperties>
</file>