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XUS\Desktop\pg\inżynierka\"/>
    </mc:Choice>
  </mc:AlternateContent>
  <xr:revisionPtr revIDLastSave="0" documentId="13_ncr:1_{4205B048-6003-4870-BCFE-47933E552E7F}" xr6:coauthVersionLast="46" xr6:coauthVersionMax="46" xr10:uidLastSave="{00000000-0000-0000-0000-000000000000}"/>
  <bookViews>
    <workbookView xWindow="-120" yWindow="-120" windowWidth="25440" windowHeight="15390" xr2:uid="{1E8199A8-4D00-4A4B-B6C6-23400FC012D1}"/>
  </bookViews>
  <sheets>
    <sheet name="dane z filmu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3" l="1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S22" i="3"/>
  <c r="C22" i="3" l="1"/>
  <c r="G4" i="3"/>
  <c r="S4" i="3" l="1"/>
  <c r="D20" i="3" l="1"/>
  <c r="E20" i="3"/>
  <c r="C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C25" i="3" l="1"/>
  <c r="C26" i="3" s="1"/>
  <c r="C24" i="3"/>
  <c r="C23" i="3"/>
  <c r="S19" i="3"/>
  <c r="S16" i="3"/>
  <c r="S15" i="3"/>
  <c r="F14" i="3"/>
  <c r="S14" i="3" s="1"/>
  <c r="F15" i="3"/>
  <c r="F16" i="3"/>
  <c r="F17" i="3"/>
  <c r="S17" i="3" s="1"/>
  <c r="F18" i="3"/>
  <c r="S18" i="3" s="1"/>
  <c r="F19" i="3"/>
  <c r="F13" i="3" l="1"/>
  <c r="S13" i="3" s="1"/>
  <c r="F12" i="3"/>
  <c r="S12" i="3" s="1"/>
  <c r="F5" i="3" l="1"/>
  <c r="S5" i="3" s="1"/>
  <c r="F6" i="3"/>
  <c r="S6" i="3" s="1"/>
  <c r="F7" i="3"/>
  <c r="S7" i="3" s="1"/>
  <c r="F8" i="3"/>
  <c r="S8" i="3" s="1"/>
  <c r="F9" i="3"/>
  <c r="S9" i="3" s="1"/>
  <c r="F10" i="3"/>
  <c r="S10" i="3" s="1"/>
  <c r="F11" i="3"/>
  <c r="S11" i="3" s="1"/>
  <c r="F4" i="3"/>
</calcChain>
</file>

<file path=xl/sharedStrings.xml><?xml version="1.0" encoding="utf-8"?>
<sst xmlns="http://schemas.openxmlformats.org/spreadsheetml/2006/main" count="109" uniqueCount="36">
  <si>
    <t>6:00-7:00</t>
  </si>
  <si>
    <t>7:00-8:00</t>
  </si>
  <si>
    <t>9:00-10:00</t>
  </si>
  <si>
    <t>10:00-11:00</t>
  </si>
  <si>
    <t>11:00-12:00</t>
  </si>
  <si>
    <t>12:00-13:00</t>
  </si>
  <si>
    <t>13:00-14:00</t>
  </si>
  <si>
    <t>Godzina</t>
  </si>
  <si>
    <t>8:00-9:00</t>
  </si>
  <si>
    <t>Liczba osób</t>
  </si>
  <si>
    <t>Rower</t>
  </si>
  <si>
    <t>Motocykl</t>
  </si>
  <si>
    <t>Piesi</t>
  </si>
  <si>
    <t>Samochody</t>
  </si>
  <si>
    <t>1 os/poj</t>
  </si>
  <si>
    <t>2 os/poj</t>
  </si>
  <si>
    <t>3 os/poj</t>
  </si>
  <si>
    <t>os/godz</t>
  </si>
  <si>
    <t>Wchodzący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</si>
  <si>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</si>
  <si>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</si>
  <si>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</si>
  <si>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</si>
  <si>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</si>
  <si>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</si>
  <si>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</si>
  <si>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</si>
  <si>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SUMA</t>
  </si>
  <si>
    <t>suma</t>
  </si>
  <si>
    <t>środek transportu</t>
  </si>
  <si>
    <t>liczba</t>
  </si>
  <si>
    <t>Samochód</t>
  </si>
  <si>
    <t>Pieszo</t>
  </si>
  <si>
    <t>samochody/godz</t>
  </si>
  <si>
    <t>Max liczba klientów</t>
  </si>
  <si>
    <t>% najw liczby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</si>
</sst>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7">
    <xf numFmtId="0" fontId="0" fillId="0" borderId="0" xfId="0"/>
    <xf numFmtId="0" fontId="4" fillId="0" borderId="0" xfId="0" applyFont="1" applyAlignment="1">
      <alignment horizontal="center" vertical="center"/>
    </xf>
    <xf numFmtId="0" fontId="3" fillId="2" borderId="1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2" borderId="1" xfId="1" applyNumberFormat="1" applyFont="1" applyAlignment="1">
      <alignment horizontal="center" vertical="center"/>
    </xf>
    <xf numFmtId="0" fontId="3" fillId="2" borderId="4" xfId="1" applyFont="1" applyBorder="1" applyAlignment="1">
      <alignment horizontal="center" vertical="center"/>
    </xf>
    <xf numFmtId="14" fontId="3" fillId="2" borderId="4" xfId="1" applyNumberFormat="1" applyFont="1" applyBorder="1" applyAlignment="1">
      <alignment horizontal="center" vertical="center"/>
    </xf>
    <xf numFmtId="0" fontId="3" fillId="2" borderId="1" xfId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1" xfId="1" applyFont="1" applyAlignment="1">
      <alignment horizontal="center" vertical="center"/>
    </xf>
    <xf numFmtId="0" fontId="1" fillId="2" borderId="1" xfId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/>
    </xf>
    <xf numFmtId="0" fontId="3" fillId="2" borderId="1" xfId="1" applyFont="1" applyAlignment="1">
      <alignment horizontal="center" vertical="center"/>
    </xf>
    <xf numFmtId="0" fontId="3" fillId="2" borderId="1" xfId="1" applyFont="1" applyAlignment="1">
      <alignment horizontal="center" vertical="center"/>
    </xf>
    <xf numFmtId="0" fontId="3" fillId="2" borderId="2" xfId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0" fontId="1" fillId="2" borderId="1" xfId="1" applyAlignment="1">
      <alignment horizontal="center" vertical="center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colors>
    <mruColors>
      <color rgb="FFCB8F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Łączna l</a:t>
            </a:r>
            <a:r>
              <a:rPr lang="en-US"/>
              <a:t>iczba klientów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'dane z filmu'!$S$3</c:f>
              <c:strCache>
                <c:ptCount val="1"/>
                <c:pt idx="0">
                  <c:v>Wchodzący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'dane z filmu'!$R$4:$R$19</c:f>
              <c:strCache>
                <c:ptCount val="16"/>
                <c:pt idx="0">
                  <c:v>6:00-7:00</c:v>
                </c:pt>
                <c:pt idx="1">
                  <c:v>7:00-8:00</c:v>
                </c:pt>
                <c:pt idx="2">
                  <c:v>8:00-9:00</c:v>
                </c:pt>
                <c:pt idx="3">
                  <c:v>9:00-10:00</c:v>
                </c:pt>
                <c:pt idx="4">
                  <c:v>10:00-11:00</c:v>
                </c:pt>
                <c:pt idx="5">
                  <c:v>11:00-12:00</c:v>
                </c:pt>
                <c:pt idx="6">
                  <c:v>12:00-13:00</c:v>
                </c:pt>
                <c:pt idx="7">
                  <c:v>13:00-14:00</c:v>
                </c:pt>
                <c:pt idx="8">
                  <c:v>14:00-15:00</c:v>
                </c:pt>
                <c:pt idx="9">
                  <c:v>15:00-16:00</c:v>
                </c:pt>
                <c:pt idx="10">
                  <c:v>16:00-17:00</c:v>
                </c:pt>
                <c:pt idx="11">
                  <c:v>17:00-18:00</c:v>
                </c:pt>
                <c:pt idx="12">
                  <c:v>18:00-19:00</c:v>
                </c:pt>
                <c:pt idx="13">
                  <c:v>19:00-20:00</c:v>
                </c:pt>
                <c:pt idx="14">
                  <c:v>20:00-21:00</c:v>
                </c:pt>
                <c:pt idx="15">
                  <c:v>21:00-22:00</c:v>
                </c:pt>
              </c:strCache>
            </c:strRef>
          </c:cat>
          <c:val>
            <c:numRef>
              <c:f>'dane z filmu'!$S$4:$S$19</c:f>
              <c:numCache>
                <c:formatCode>General</c:formatCode>
                <c:ptCount val="16"/>
                <c:pt idx="0">
                  <c:v>34</c:v>
                </c:pt>
                <c:pt idx="1">
                  <c:v>68</c:v>
                </c:pt>
                <c:pt idx="2">
                  <c:v>84</c:v>
                </c:pt>
                <c:pt idx="3">
                  <c:v>108</c:v>
                </c:pt>
                <c:pt idx="4">
                  <c:v>105</c:v>
                </c:pt>
                <c:pt idx="5">
                  <c:v>132</c:v>
                </c:pt>
                <c:pt idx="6">
                  <c:v>142</c:v>
                </c:pt>
                <c:pt idx="7">
                  <c:v>112</c:v>
                </c:pt>
                <c:pt idx="8">
                  <c:v>118</c:v>
                </c:pt>
                <c:pt idx="9">
                  <c:v>123</c:v>
                </c:pt>
                <c:pt idx="10">
                  <c:v>156</c:v>
                </c:pt>
                <c:pt idx="11">
                  <c:v>177</c:v>
                </c:pt>
                <c:pt idx="12">
                  <c:v>146</c:v>
                </c:pt>
                <c:pt idx="13">
                  <c:v>85</c:v>
                </c:pt>
                <c:pt idx="14">
                  <c:v>74</c:v>
                </c:pt>
                <c:pt idx="1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3-49CE-BEE5-D8C388513B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65690144"/>
        <c:axId val="565695720"/>
      </c:barChart>
      <c:catAx>
        <c:axId val="56569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5695720"/>
        <c:crosses val="autoZero"/>
        <c:auto val="1"/>
        <c:lblAlgn val="ctr"/>
        <c:lblOffset val="100"/>
        <c:noMultiLvlLbl val="0"/>
      </c:catAx>
      <c:valAx>
        <c:axId val="56569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569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samochodów z wyszczególnionym napełnieniem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'dane z filmu'!$C$3</c:f>
              <c:strCache>
                <c:ptCount val="1"/>
                <c:pt idx="0">
                  <c:v>1 os/poj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'dane z filmu'!$B$4:$B$19</c:f>
              <c:strCache>
                <c:ptCount val="16"/>
                <c:pt idx="0">
                  <c:v>6:00-7:00</c:v>
                </c:pt>
                <c:pt idx="1">
                  <c:v>7:00-8:00</c:v>
                </c:pt>
                <c:pt idx="2">
                  <c:v>8:00-9:00</c:v>
                </c:pt>
                <c:pt idx="3">
                  <c:v>9:00-10:00</c:v>
                </c:pt>
                <c:pt idx="4">
                  <c:v>10:00-11:00</c:v>
                </c:pt>
                <c:pt idx="5">
                  <c:v>11:00-12:00</c:v>
                </c:pt>
                <c:pt idx="6">
                  <c:v>12:00-13:00</c:v>
                </c:pt>
                <c:pt idx="7">
                  <c:v>13:00-14:00</c:v>
                </c:pt>
                <c:pt idx="8">
                  <c:v>14:00-15:00</c:v>
                </c:pt>
                <c:pt idx="9">
                  <c:v>15:00-16:00</c:v>
                </c:pt>
                <c:pt idx="10">
                  <c:v>16:00-17:00</c:v>
                </c:pt>
                <c:pt idx="11">
                  <c:v>17:00-18:00</c:v>
                </c:pt>
                <c:pt idx="12">
                  <c:v>18:00-19:00</c:v>
                </c:pt>
                <c:pt idx="13">
                  <c:v>19:00-20:00</c:v>
                </c:pt>
                <c:pt idx="14">
                  <c:v>20:00-21:00</c:v>
                </c:pt>
                <c:pt idx="15">
                  <c:v>21:00-22:00</c:v>
                </c:pt>
              </c:strCache>
            </c:strRef>
          </c:cat>
          <c:val>
            <c:numRef>
              <c:f>'dane z filmu'!$C$4:$C$19</c:f>
              <c:numCache>
                <c:formatCode>General</c:formatCode>
                <c:ptCount val="16"/>
                <c:pt idx="0">
                  <c:v>7</c:v>
                </c:pt>
                <c:pt idx="1">
                  <c:v>24</c:v>
                </c:pt>
                <c:pt idx="2">
                  <c:v>18</c:v>
                </c:pt>
                <c:pt idx="3">
                  <c:v>16</c:v>
                </c:pt>
                <c:pt idx="4">
                  <c:v>24</c:v>
                </c:pt>
                <c:pt idx="5">
                  <c:v>27</c:v>
                </c:pt>
                <c:pt idx="6">
                  <c:v>38</c:v>
                </c:pt>
                <c:pt idx="7">
                  <c:v>33</c:v>
                </c:pt>
                <c:pt idx="8">
                  <c:v>37</c:v>
                </c:pt>
                <c:pt idx="9">
                  <c:v>33</c:v>
                </c:pt>
                <c:pt idx="10">
                  <c:v>44</c:v>
                </c:pt>
                <c:pt idx="11">
                  <c:v>38</c:v>
                </c:pt>
                <c:pt idx="12">
                  <c:v>32</c:v>
                </c:pt>
                <c:pt idx="13">
                  <c:v>27</c:v>
                </c:pt>
                <c:pt idx="14">
                  <c:v>22</c:v>
                </c:pt>
                <c:pt idx="1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8-495A-B4D5-8F1F72A22F1F}"/>
            </c:ext>
          </c:extLst>
        </c:ser>
        <c:ser>
          <c:idx val="1"/>
          <c:order val="1"/>
          <c:tx>
            <c:strRef>
              <c:f>'dane z filmu'!$D$3</c:f>
              <c:strCache>
                <c:ptCount val="1"/>
                <c:pt idx="0">
                  <c:v>2 os/poj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'dane z filmu'!$B$4:$B$19</c:f>
              <c:strCache>
                <c:ptCount val="16"/>
                <c:pt idx="0">
                  <c:v>6:00-7:00</c:v>
                </c:pt>
                <c:pt idx="1">
                  <c:v>7:00-8:00</c:v>
                </c:pt>
                <c:pt idx="2">
                  <c:v>8:00-9:00</c:v>
                </c:pt>
                <c:pt idx="3">
                  <c:v>9:00-10:00</c:v>
                </c:pt>
                <c:pt idx="4">
                  <c:v>10:00-11:00</c:v>
                </c:pt>
                <c:pt idx="5">
                  <c:v>11:00-12:00</c:v>
                </c:pt>
                <c:pt idx="6">
                  <c:v>12:00-13:00</c:v>
                </c:pt>
                <c:pt idx="7">
                  <c:v>13:00-14:00</c:v>
                </c:pt>
                <c:pt idx="8">
                  <c:v>14:00-15:00</c:v>
                </c:pt>
                <c:pt idx="9">
                  <c:v>15:00-16:00</c:v>
                </c:pt>
                <c:pt idx="10">
                  <c:v>16:00-17:00</c:v>
                </c:pt>
                <c:pt idx="11">
                  <c:v>17:00-18:00</c:v>
                </c:pt>
                <c:pt idx="12">
                  <c:v>18:00-19:00</c:v>
                </c:pt>
                <c:pt idx="13">
                  <c:v>19:00-20:00</c:v>
                </c:pt>
                <c:pt idx="14">
                  <c:v>20:00-21:00</c:v>
                </c:pt>
                <c:pt idx="15">
                  <c:v>21:00-22:00</c:v>
                </c:pt>
              </c:strCache>
            </c:strRef>
          </c:cat>
          <c:val>
            <c:numRef>
              <c:f>'dane z filmu'!$D$4:$D$19</c:f>
              <c:numCache>
                <c:formatCode>General</c:formatCode>
                <c:ptCount val="16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12</c:v>
                </c:pt>
                <c:pt idx="4">
                  <c:v>10</c:v>
                </c:pt>
                <c:pt idx="5">
                  <c:v>14</c:v>
                </c:pt>
                <c:pt idx="6">
                  <c:v>10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14</c:v>
                </c:pt>
                <c:pt idx="11">
                  <c:v>28</c:v>
                </c:pt>
                <c:pt idx="12">
                  <c:v>14</c:v>
                </c:pt>
                <c:pt idx="13">
                  <c:v>8</c:v>
                </c:pt>
                <c:pt idx="14">
                  <c:v>11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B8-495A-B4D5-8F1F72A22F1F}"/>
            </c:ext>
          </c:extLst>
        </c:ser>
        <c:ser>
          <c:idx val="2"/>
          <c:order val="2"/>
          <c:tx>
            <c:strRef>
              <c:f>'dane z filmu'!$E$3</c:f>
              <c:strCache>
                <c:ptCount val="1"/>
                <c:pt idx="0">
                  <c:v>3 os/poj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'dane z filmu'!$B$4:$B$19</c:f>
              <c:strCache>
                <c:ptCount val="16"/>
                <c:pt idx="0">
                  <c:v>6:00-7:00</c:v>
                </c:pt>
                <c:pt idx="1">
                  <c:v>7:00-8:00</c:v>
                </c:pt>
                <c:pt idx="2">
                  <c:v>8:00-9:00</c:v>
                </c:pt>
                <c:pt idx="3">
                  <c:v>9:00-10:00</c:v>
                </c:pt>
                <c:pt idx="4">
                  <c:v>10:00-11:00</c:v>
                </c:pt>
                <c:pt idx="5">
                  <c:v>11:00-12:00</c:v>
                </c:pt>
                <c:pt idx="6">
                  <c:v>12:00-13:00</c:v>
                </c:pt>
                <c:pt idx="7">
                  <c:v>13:00-14:00</c:v>
                </c:pt>
                <c:pt idx="8">
                  <c:v>14:00-15:00</c:v>
                </c:pt>
                <c:pt idx="9">
                  <c:v>15:00-16:00</c:v>
                </c:pt>
                <c:pt idx="10">
                  <c:v>16:00-17:00</c:v>
                </c:pt>
                <c:pt idx="11">
                  <c:v>17:00-18:00</c:v>
                </c:pt>
                <c:pt idx="12">
                  <c:v>18:00-19:00</c:v>
                </c:pt>
                <c:pt idx="13">
                  <c:v>19:00-20:00</c:v>
                </c:pt>
                <c:pt idx="14">
                  <c:v>20:00-21:00</c:v>
                </c:pt>
                <c:pt idx="15">
                  <c:v>21:00-22:00</c:v>
                </c:pt>
              </c:strCache>
            </c:strRef>
          </c:cat>
          <c:val>
            <c:numRef>
              <c:f>'dane z filmu'!$E$4:$E$19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B8-495A-B4D5-8F1F72A22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1232864"/>
        <c:axId val="691228600"/>
      </c:barChart>
      <c:catAx>
        <c:axId val="69123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91228600"/>
        <c:crosses val="autoZero"/>
        <c:auto val="1"/>
        <c:lblAlgn val="ctr"/>
        <c:lblOffset val="100"/>
        <c:noMultiLvlLbl val="0"/>
      </c:catAx>
      <c:valAx>
        <c:axId val="69122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9123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Liczba </a:t>
            </a:r>
            <a:r>
              <a:rPr lang="pl-PL"/>
              <a:t>klientów poruszających się pieszo (wchodzący)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'dane z filmu'!$I$3</c:f>
              <c:strCache>
                <c:ptCount val="1"/>
                <c:pt idx="0">
                  <c:v>Wchodzący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'dane z filmu'!$H$4:$H$19</c:f>
              <c:strCache>
                <c:ptCount val="16"/>
                <c:pt idx="0">
                  <c:v>6:00-7:00</c:v>
                </c:pt>
                <c:pt idx="1">
                  <c:v>7:00-8:00</c:v>
                </c:pt>
                <c:pt idx="2">
                  <c:v>8:00-9:00</c:v>
                </c:pt>
                <c:pt idx="3">
                  <c:v>9:00-10:00</c:v>
                </c:pt>
                <c:pt idx="4">
                  <c:v>10:00-11:00</c:v>
                </c:pt>
                <c:pt idx="5">
                  <c:v>11:00-12:00</c:v>
                </c:pt>
                <c:pt idx="6">
                  <c:v>12:00-13:00</c:v>
                </c:pt>
                <c:pt idx="7">
                  <c:v>13:00-14:00</c:v>
                </c:pt>
                <c:pt idx="8">
                  <c:v>14:00-15:00</c:v>
                </c:pt>
                <c:pt idx="9">
                  <c:v>15:00-16:00</c:v>
                </c:pt>
                <c:pt idx="10">
                  <c:v>16:00-17:00</c:v>
                </c:pt>
                <c:pt idx="11">
                  <c:v>17:00-18:00</c:v>
                </c:pt>
                <c:pt idx="12">
                  <c:v>18:00-19:00</c:v>
                </c:pt>
                <c:pt idx="13">
                  <c:v>19:00-20:00</c:v>
                </c:pt>
                <c:pt idx="14">
                  <c:v>20:00-21:00</c:v>
                </c:pt>
                <c:pt idx="15">
                  <c:v>21:00-22:00</c:v>
                </c:pt>
              </c:strCache>
            </c:strRef>
          </c:cat>
          <c:val>
            <c:numRef>
              <c:f>'dane z filmu'!$I$4:$I$19</c:f>
              <c:numCache>
                <c:formatCode>General</c:formatCode>
                <c:ptCount val="16"/>
                <c:pt idx="0">
                  <c:v>23</c:v>
                </c:pt>
                <c:pt idx="1">
                  <c:v>35</c:v>
                </c:pt>
                <c:pt idx="2">
                  <c:v>56</c:v>
                </c:pt>
                <c:pt idx="3">
                  <c:v>62</c:v>
                </c:pt>
                <c:pt idx="4">
                  <c:v>60</c:v>
                </c:pt>
                <c:pt idx="5">
                  <c:v>76</c:v>
                </c:pt>
                <c:pt idx="6">
                  <c:v>77</c:v>
                </c:pt>
                <c:pt idx="7">
                  <c:v>65</c:v>
                </c:pt>
                <c:pt idx="8">
                  <c:v>68</c:v>
                </c:pt>
                <c:pt idx="9">
                  <c:v>70</c:v>
                </c:pt>
                <c:pt idx="10">
                  <c:v>72</c:v>
                </c:pt>
                <c:pt idx="11">
                  <c:v>73</c:v>
                </c:pt>
                <c:pt idx="12">
                  <c:v>75</c:v>
                </c:pt>
                <c:pt idx="13">
                  <c:v>34</c:v>
                </c:pt>
                <c:pt idx="14">
                  <c:v>29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2-43D2-B397-54FD34370C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5419152"/>
        <c:axId val="635416200"/>
      </c:barChart>
      <c:catAx>
        <c:axId val="63541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35416200"/>
        <c:crosses val="autoZero"/>
        <c:auto val="1"/>
        <c:lblAlgn val="ctr"/>
        <c:lblOffset val="100"/>
        <c:noMultiLvlLbl val="0"/>
      </c:catAx>
      <c:valAx>
        <c:axId val="635416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3541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Środek transportu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ED-4C05-9206-8C99F7D51EE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ED-4C05-9206-8C99F7D51EE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ED-4C05-9206-8C99F7D51EEB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ED-4C05-9206-8C99F7D51E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'dane z filmu'!$B$22:$B$25</c:f>
              <c:strCache>
                <c:ptCount val="4"/>
                <c:pt idx="0">
                  <c:v>Samochód</c:v>
                </c:pt>
                <c:pt idx="1">
                  <c:v>Pieszo</c:v>
                </c:pt>
                <c:pt idx="2">
                  <c:v>Rower</c:v>
                </c:pt>
                <c:pt idx="3">
                  <c:v>Motocykl</c:v>
                </c:pt>
              </c:strCache>
            </c:strRef>
          </c:cat>
          <c:val>
            <c:numRef>
              <c:f>'dane z filmu'!$C$22:$C$25</c:f>
              <c:numCache>
                <c:formatCode>General</c:formatCode>
                <c:ptCount val="4"/>
                <c:pt idx="0">
                  <c:v>779</c:v>
                </c:pt>
                <c:pt idx="1">
                  <c:v>881</c:v>
                </c:pt>
                <c:pt idx="2">
                  <c:v>26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7-4928-A4A4-2F4D0E16A5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Napełnienie samochodów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C6-4275-964D-69A3B9A062C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C6-4275-964D-69A3B9A062C1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BC6-4275-964D-69A3B9A062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'dane z filmu'!$C$3:$E$3</c:f>
              <c:strCache>
                <c:ptCount val="3"/>
                <c:pt idx="0">
                  <c:v>1 os/poj</c:v>
                </c:pt>
                <c:pt idx="1">
                  <c:v>2 os/poj</c:v>
                </c:pt>
                <c:pt idx="2">
                  <c:v>3 os/poj</c:v>
                </c:pt>
              </c:strCache>
            </c:strRef>
          </c:cat>
          <c:val>
            <c:numRef>
              <c:f>'dane z filmu'!$C$20:$E$20</c:f>
              <c:numCache>
                <c:formatCode>General</c:formatCode>
                <c:ptCount val="3"/>
                <c:pt idx="0">
                  <c:v>427</c:v>
                </c:pt>
                <c:pt idx="1">
                  <c:v>155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5-4594-A96E-FFFF26C1A1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Liczba klientów zmotoryzowanych</a:t>
            </a:r>
            <a:r>
              <a:rPr lang="pl-PL"/>
              <a:t> (wchodzący)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'dane z filmu'!$F$3</c:f>
              <c:strCache>
                <c:ptCount val="1"/>
                <c:pt idx="0">
                  <c:v>os/godz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'dane z filmu'!$B$4:$B$19</c:f>
              <c:strCache>
                <c:ptCount val="16"/>
                <c:pt idx="0">
                  <c:v>6:00-7:00</c:v>
                </c:pt>
                <c:pt idx="1">
                  <c:v>7:00-8:00</c:v>
                </c:pt>
                <c:pt idx="2">
                  <c:v>8:00-9:00</c:v>
                </c:pt>
                <c:pt idx="3">
                  <c:v>9:00-10:00</c:v>
                </c:pt>
                <c:pt idx="4">
                  <c:v>10:00-11:00</c:v>
                </c:pt>
                <c:pt idx="5">
                  <c:v>11:00-12:00</c:v>
                </c:pt>
                <c:pt idx="6">
                  <c:v>12:00-13:00</c:v>
                </c:pt>
                <c:pt idx="7">
                  <c:v>13:00-14:00</c:v>
                </c:pt>
                <c:pt idx="8">
                  <c:v>14:00-15:00</c:v>
                </c:pt>
                <c:pt idx="9">
                  <c:v>15:00-16:00</c:v>
                </c:pt>
                <c:pt idx="10">
                  <c:v>16:00-17:00</c:v>
                </c:pt>
                <c:pt idx="11">
                  <c:v>17:00-18:00</c:v>
                </c:pt>
                <c:pt idx="12">
                  <c:v>18:00-19:00</c:v>
                </c:pt>
                <c:pt idx="13">
                  <c:v>19:00-20:00</c:v>
                </c:pt>
                <c:pt idx="14">
                  <c:v>20:00-21:00</c:v>
                </c:pt>
                <c:pt idx="15">
                  <c:v>21:00-22:00</c:v>
                </c:pt>
              </c:strCache>
            </c:strRef>
          </c:cat>
          <c:val>
            <c:numRef>
              <c:f>'dane z filmu'!$F$4:$F$19</c:f>
              <c:numCache>
                <c:formatCode>General</c:formatCode>
                <c:ptCount val="16"/>
                <c:pt idx="0">
                  <c:v>11</c:v>
                </c:pt>
                <c:pt idx="1">
                  <c:v>32</c:v>
                </c:pt>
                <c:pt idx="2">
                  <c:v>28</c:v>
                </c:pt>
                <c:pt idx="3">
                  <c:v>43</c:v>
                </c:pt>
                <c:pt idx="4">
                  <c:v>44</c:v>
                </c:pt>
                <c:pt idx="5">
                  <c:v>55</c:v>
                </c:pt>
                <c:pt idx="6">
                  <c:v>61</c:v>
                </c:pt>
                <c:pt idx="7">
                  <c:v>43</c:v>
                </c:pt>
                <c:pt idx="8">
                  <c:v>49</c:v>
                </c:pt>
                <c:pt idx="9">
                  <c:v>50</c:v>
                </c:pt>
                <c:pt idx="10">
                  <c:v>84</c:v>
                </c:pt>
                <c:pt idx="11">
                  <c:v>103</c:v>
                </c:pt>
                <c:pt idx="12">
                  <c:v>66</c:v>
                </c:pt>
                <c:pt idx="13">
                  <c:v>49</c:v>
                </c:pt>
                <c:pt idx="14">
                  <c:v>44</c:v>
                </c:pt>
                <c:pt idx="1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A-41C0-8316-6C8DFB83B7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1043256"/>
        <c:axId val="631047520"/>
      </c:barChart>
      <c:catAx>
        <c:axId val="63104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31047520"/>
        <c:crosses val="autoZero"/>
        <c:auto val="1"/>
        <c:lblAlgn val="ctr"/>
        <c:lblOffset val="100"/>
        <c:noMultiLvlLbl val="0"/>
      </c:catAx>
      <c:valAx>
        <c:axId val="63104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31043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'dane z filmu'!$T$3</c:f>
              <c:strCache>
                <c:ptCount val="1"/>
                <c:pt idx="0">
                  <c:v>% najw liczby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'dane z filmu'!$R$4:$R$19</c:f>
              <c:strCache>
                <c:ptCount val="16"/>
                <c:pt idx="0">
                  <c:v>6:00-7:00</c:v>
                </c:pt>
                <c:pt idx="1">
                  <c:v>7:00-8:00</c:v>
                </c:pt>
                <c:pt idx="2">
                  <c:v>8:00-9:00</c:v>
                </c:pt>
                <c:pt idx="3">
                  <c:v>9:00-10:00</c:v>
                </c:pt>
                <c:pt idx="4">
                  <c:v>10:00-11:00</c:v>
                </c:pt>
                <c:pt idx="5">
                  <c:v>11:00-12:00</c:v>
                </c:pt>
                <c:pt idx="6">
                  <c:v>12:00-13:00</c:v>
                </c:pt>
                <c:pt idx="7">
                  <c:v>13:00-14:00</c:v>
                </c:pt>
                <c:pt idx="8">
                  <c:v>14:00-15:00</c:v>
                </c:pt>
                <c:pt idx="9">
                  <c:v>15:00-16:00</c:v>
                </c:pt>
                <c:pt idx="10">
                  <c:v>16:00-17:00</c:v>
                </c:pt>
                <c:pt idx="11">
                  <c:v>17:00-18:00</c:v>
                </c:pt>
                <c:pt idx="12">
                  <c:v>18:00-19:00</c:v>
                </c:pt>
                <c:pt idx="13">
                  <c:v>19:00-20:00</c:v>
                </c:pt>
                <c:pt idx="14">
                  <c:v>20:00-21:00</c:v>
                </c:pt>
                <c:pt idx="15">
                  <c:v>21:00-22:00</c:v>
                </c:pt>
              </c:strCache>
            </c:strRef>
          </c:cat>
          <c:val>
            <c:numRef>
              <c:f>'dane z filmu'!$T$4:$T$19</c:f>
              <c:numCache>
                <c:formatCode>0.00%</c:formatCode>
                <c:ptCount val="16"/>
                <c:pt idx="0">
                  <c:v>0.19209039548022599</c:v>
                </c:pt>
                <c:pt idx="1">
                  <c:v>0.38418079096045199</c:v>
                </c:pt>
                <c:pt idx="2">
                  <c:v>0.47457627118644069</c:v>
                </c:pt>
                <c:pt idx="3">
                  <c:v>0.61016949152542377</c:v>
                </c:pt>
                <c:pt idx="4">
                  <c:v>0.59322033898305082</c:v>
                </c:pt>
                <c:pt idx="5">
                  <c:v>0.74576271186440679</c:v>
                </c:pt>
                <c:pt idx="6">
                  <c:v>0.80225988700564976</c:v>
                </c:pt>
                <c:pt idx="7">
                  <c:v>0.63276836158192096</c:v>
                </c:pt>
                <c:pt idx="8">
                  <c:v>0.66666666666666663</c:v>
                </c:pt>
                <c:pt idx="9">
                  <c:v>0.69491525423728817</c:v>
                </c:pt>
                <c:pt idx="10">
                  <c:v>0.88135593220338981</c:v>
                </c:pt>
                <c:pt idx="11">
                  <c:v>1</c:v>
                </c:pt>
                <c:pt idx="12">
                  <c:v>0.82485875706214684</c:v>
                </c:pt>
                <c:pt idx="13">
                  <c:v>0.48022598870056499</c:v>
                </c:pt>
                <c:pt idx="14">
                  <c:v>0.41807909604519772</c:v>
                </c:pt>
                <c:pt idx="15">
                  <c:v>0.12994350282485875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8E-4359-970B-BE00B060F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337256"/>
        <c:axId val="112342832"/>
      </c:lineChart>
      <c:catAx>
        <c:axId val="1123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2342832"/>
        <c:crosses val="autoZero"/>
        <c:auto val="1"/>
        <c:lblAlgn val="ctr"/>
        <c:lblOffset val="100"/>
        <c:noMultiLvlLbl val="0"/>
      </c:catAx>
      <c:valAx>
        <c:axId val="112342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2337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62341</xdr:colOff>
      <xdr:row>20</xdr:row>
      <xdr:rowOff>170655</xdr:rowOff>
    </xdr:from>
    <xdr:to>
      <xdr:col>31</xdr:col>
      <xdr:colOff>448469</xdr:colOff>
      <xdr:row>32</xdr:row>
      <xdr:rowOff>170656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6DFB0BD0-59D7-4B08-A3C8-104B9BAEB4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0</xdr:colOff>
      <xdr:row>20</xdr:row>
      <xdr:rowOff>303212</xdr:rowOff>
    </xdr:from>
    <xdr:to>
      <xdr:col>41</xdr:col>
      <xdr:colOff>714375</xdr:colOff>
      <xdr:row>33</xdr:row>
      <xdr:rowOff>158750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15AB43F4-4026-49E9-968F-E7CAAD9E42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562239</xdr:colOff>
      <xdr:row>6</xdr:row>
      <xdr:rowOff>66409</xdr:rowOff>
    </xdr:from>
    <xdr:to>
      <xdr:col>37</xdr:col>
      <xdr:colOff>463020</xdr:colOff>
      <xdr:row>18</xdr:row>
      <xdr:rowOff>132290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484564DF-8D46-4753-838E-1C9660FD58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35</xdr:row>
      <xdr:rowOff>14657</xdr:rowOff>
    </xdr:from>
    <xdr:to>
      <xdr:col>28</xdr:col>
      <xdr:colOff>90557</xdr:colOff>
      <xdr:row>48</xdr:row>
      <xdr:rowOff>76199</xdr:rowOff>
    </xdr:to>
    <xdr:graphicFrame macro="">
      <xdr:nvGraphicFramePr>
        <xdr:cNvPr id="10" name="Wykres 9">
          <a:extLst>
            <a:ext uri="{FF2B5EF4-FFF2-40B4-BE49-F238E27FC236}">
              <a16:creationId xmlns:a16="http://schemas.microsoft.com/office/drawing/2014/main" id="{9701F6CE-FCB6-4B3D-AA0E-A26E455493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555339</xdr:colOff>
      <xdr:row>35</xdr:row>
      <xdr:rowOff>49496</xdr:rowOff>
    </xdr:from>
    <xdr:to>
      <xdr:col>38</xdr:col>
      <xdr:colOff>49324</xdr:colOff>
      <xdr:row>48</xdr:row>
      <xdr:rowOff>244929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E8098F4C-E4E7-4297-B965-31B00028A4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386175</xdr:colOff>
      <xdr:row>6</xdr:row>
      <xdr:rowOff>37648</xdr:rowOff>
    </xdr:from>
    <xdr:to>
      <xdr:col>29</xdr:col>
      <xdr:colOff>420686</xdr:colOff>
      <xdr:row>17</xdr:row>
      <xdr:rowOff>257966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70498A18-EDA1-4B4B-B671-D9FE450709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613172</xdr:colOff>
      <xdr:row>6</xdr:row>
      <xdr:rowOff>59134</xdr:rowOff>
    </xdr:from>
    <xdr:to>
      <xdr:col>45</xdr:col>
      <xdr:colOff>218282</xdr:colOff>
      <xdr:row>18</xdr:row>
      <xdr:rowOff>119063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4CD3119-69FE-43B7-8559-2C81DEDC2B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E7EC3-6126-431D-AF8C-2580EC950EC2}">
  <dimension ref="B2:T39"/>
  <sheetViews>
    <sheetView tabSelected="1" zoomScale="66" zoomScaleNormal="66" workbookViewId="0">
      <selection activeCell="K13" sqref="K13"/>
    </sheetView>
  </sheetViews>
  <sheetFormatPr defaultColWidth="12.140625" defaultRowHeight="22.5" customHeight="1" x14ac:dyDescent="0.25"/>
  <cols>
    <col min="1" max="6" width="12.140625" style="1"/>
    <col min="7" max="7" width="16.42578125" style="1" customWidth="1"/>
    <col min="8" max="16384" width="12.140625" style="1"/>
  </cols>
  <sheetData>
    <row r="2" spans="2:20" ht="22.5" customHeight="1" x14ac:dyDescent="0.25">
      <c r="B2" s="16" t="s">
        <v>13</v>
      </c>
      <c r="C2" s="16"/>
      <c r="D2" s="16"/>
      <c r="E2" s="16"/>
      <c r="F2" s="16"/>
      <c r="G2" s="16"/>
      <c r="H2" s="14" t="s">
        <v>12</v>
      </c>
      <c r="I2" s="15"/>
      <c r="J2"/>
      <c r="L2" s="14" t="s">
        <v>10</v>
      </c>
      <c r="M2" s="15"/>
      <c r="O2" s="13" t="s">
        <v>11</v>
      </c>
      <c r="P2" s="13"/>
      <c r="R2" s="13" t="s">
        <v>27</v>
      </c>
      <c r="S2" s="13"/>
    </row>
    <row r="3" spans="2:20" ht="22.5" customHeight="1" x14ac:dyDescent="0.25">
      <c r="B3" s="2" t="s">
        <v>7</v>
      </c>
      <c r="C3" s="2" t="s">
        <v>14</v>
      </c>
      <c r="D3" s="2" t="s">
        <v>15</v>
      </c>
      <c r="E3" s="2" t="s">
        <v>16</v>
      </c>
      <c r="F3" s="2" t="s">
        <v>17</v>
      </c>
      <c r="G3" s="9" t="s">
        <v>33</v>
      </c>
      <c r="H3" s="2" t="s">
        <v>7</v>
      </c>
      <c r="I3" s="2" t="s">
        <v>18</v>
      </c>
      <c r="J3"/>
      <c r="L3" s="2" t="s">
        <v>7</v>
      </c>
      <c r="M3" s="2" t="s">
        <v>9</v>
      </c>
      <c r="O3" s="2" t="s">
        <v>7</v>
      </c>
      <c r="P3" s="2" t="s">
        <v>9</v>
      </c>
      <c r="R3" s="2" t="s">
        <v>7</v>
      </c>
      <c r="S3" s="12" t="s">
        <v>18</v>
      </c>
      <c r="T3" s="10" t="s">
        <v>35</v>
      </c>
    </row>
    <row r="4" spans="2:20" ht="22.5" customHeight="1" x14ac:dyDescent="0.25">
      <c r="B4" s="2" t="s">
        <v>0</v>
      </c>
      <c r="C4" s="1">
        <v>7</v>
      </c>
      <c r="D4" s="1">
        <v>2</v>
      </c>
      <c r="E4" s="1">
        <v>0</v>
      </c>
      <c r="F4" s="3">
        <f t="shared" ref="F4:F19" si="0">C4+D4*2+E4*3</f>
        <v>11</v>
      </c>
      <c r="G4" s="3">
        <f>SUM(C4:E4)</f>
        <v>9</v>
      </c>
      <c r="H4" s="2" t="s">
        <v>0</v>
      </c>
      <c r="I4" s="1">
        <v>23</v>
      </c>
      <c r="J4"/>
      <c r="L4" s="2" t="s">
        <v>0</v>
      </c>
      <c r="M4" s="1">
        <v>0</v>
      </c>
      <c r="O4" s="2" t="s">
        <v>0</v>
      </c>
      <c r="P4" s="1">
        <v>0</v>
      </c>
      <c r="R4" s="4" t="s">
        <v>0</v>
      </c>
      <c r="S4" s="1">
        <f>F4+I4+M4+P4</f>
        <v>34</v>
      </c>
      <c r="T4" s="11">
        <f>S4/$S$22</f>
        <v>0.19209039548022599</v>
      </c>
    </row>
    <row r="5" spans="2:20" ht="22.5" customHeight="1" x14ac:dyDescent="0.25">
      <c r="B5" s="2" t="s">
        <v>1</v>
      </c>
      <c r="C5" s="1">
        <v>24</v>
      </c>
      <c r="D5" s="1">
        <v>4</v>
      </c>
      <c r="E5" s="1">
        <v>0</v>
      </c>
      <c r="F5" s="3">
        <f t="shared" si="0"/>
        <v>32</v>
      </c>
      <c r="G5" s="3">
        <f t="shared" ref="G5:G19" si="1">SUM(C5:E5)</f>
        <v>28</v>
      </c>
      <c r="H5" s="2" t="s">
        <v>1</v>
      </c>
      <c r="I5" s="1">
        <v>35</v>
      </c>
      <c r="J5"/>
      <c r="L5" s="2" t="s">
        <v>1</v>
      </c>
      <c r="M5" s="1">
        <v>0</v>
      </c>
      <c r="O5" s="2" t="s">
        <v>1</v>
      </c>
      <c r="P5" s="1">
        <v>1</v>
      </c>
      <c r="R5" s="4" t="s">
        <v>1</v>
      </c>
      <c r="S5" s="1">
        <f t="shared" ref="S5:S19" si="2">F5+I5+M5+P5</f>
        <v>68</v>
      </c>
      <c r="T5" s="11">
        <f t="shared" ref="T5:T19" si="3">S5/$S$22</f>
        <v>0.38418079096045199</v>
      </c>
    </row>
    <row r="6" spans="2:20" ht="22.5" customHeight="1" x14ac:dyDescent="0.25">
      <c r="B6" s="2" t="s">
        <v>8</v>
      </c>
      <c r="C6" s="1">
        <v>18</v>
      </c>
      <c r="D6" s="1">
        <v>5</v>
      </c>
      <c r="E6" s="1">
        <v>0</v>
      </c>
      <c r="F6" s="3">
        <f t="shared" si="0"/>
        <v>28</v>
      </c>
      <c r="G6" s="3">
        <f t="shared" si="1"/>
        <v>23</v>
      </c>
      <c r="H6" s="2" t="s">
        <v>8</v>
      </c>
      <c r="I6" s="1">
        <v>56</v>
      </c>
      <c r="J6"/>
      <c r="L6" s="2" t="s">
        <v>8</v>
      </c>
      <c r="M6" s="1">
        <v>0</v>
      </c>
      <c r="O6" s="2" t="s">
        <v>8</v>
      </c>
      <c r="P6" s="1">
        <v>0</v>
      </c>
      <c r="R6" s="4" t="s">
        <v>8</v>
      </c>
      <c r="S6" s="1">
        <f t="shared" si="2"/>
        <v>84</v>
      </c>
      <c r="T6" s="11">
        <f t="shared" si="3"/>
        <v>0.47457627118644069</v>
      </c>
    </row>
    <row r="7" spans="2:20" ht="22.5" customHeight="1" x14ac:dyDescent="0.25">
      <c r="B7" s="2" t="s">
        <v>2</v>
      </c>
      <c r="C7" s="1">
        <v>16</v>
      </c>
      <c r="D7" s="1">
        <v>12</v>
      </c>
      <c r="E7" s="1">
        <v>1</v>
      </c>
      <c r="F7" s="3">
        <f t="shared" si="0"/>
        <v>43</v>
      </c>
      <c r="G7" s="3">
        <f t="shared" si="1"/>
        <v>29</v>
      </c>
      <c r="H7" s="2" t="s">
        <v>2</v>
      </c>
      <c r="I7" s="1">
        <v>62</v>
      </c>
      <c r="J7"/>
      <c r="L7" s="2" t="s">
        <v>2</v>
      </c>
      <c r="M7" s="1">
        <v>3</v>
      </c>
      <c r="O7" s="2" t="s">
        <v>2</v>
      </c>
      <c r="P7" s="1">
        <v>0</v>
      </c>
      <c r="R7" s="4" t="s">
        <v>2</v>
      </c>
      <c r="S7" s="1">
        <f t="shared" si="2"/>
        <v>108</v>
      </c>
      <c r="T7" s="11">
        <f t="shared" si="3"/>
        <v>0.61016949152542377</v>
      </c>
    </row>
    <row r="8" spans="2:20" ht="22.5" customHeight="1" x14ac:dyDescent="0.25">
      <c r="B8" s="2" t="s">
        <v>3</v>
      </c>
      <c r="C8" s="1">
        <v>24</v>
      </c>
      <c r="D8" s="1">
        <v>10</v>
      </c>
      <c r="E8" s="1">
        <v>0</v>
      </c>
      <c r="F8" s="3">
        <f t="shared" si="0"/>
        <v>44</v>
      </c>
      <c r="G8" s="3">
        <f t="shared" si="1"/>
        <v>34</v>
      </c>
      <c r="H8" s="2" t="s">
        <v>3</v>
      </c>
      <c r="I8" s="1">
        <v>60</v>
      </c>
      <c r="J8"/>
      <c r="L8" s="2" t="s">
        <v>3</v>
      </c>
      <c r="M8" s="1">
        <v>1</v>
      </c>
      <c r="O8" s="2" t="s">
        <v>3</v>
      </c>
      <c r="P8" s="1">
        <v>0</v>
      </c>
      <c r="R8" s="4" t="s">
        <v>3</v>
      </c>
      <c r="S8" s="1">
        <f t="shared" si="2"/>
        <v>105</v>
      </c>
      <c r="T8" s="11">
        <f t="shared" si="3"/>
        <v>0.59322033898305082</v>
      </c>
    </row>
    <row r="9" spans="2:20" ht="22.5" customHeight="1" x14ac:dyDescent="0.25">
      <c r="B9" s="2" t="s">
        <v>4</v>
      </c>
      <c r="C9" s="1">
        <v>27</v>
      </c>
      <c r="D9" s="1">
        <v>14</v>
      </c>
      <c r="E9" s="1">
        <v>0</v>
      </c>
      <c r="F9" s="3">
        <f t="shared" si="0"/>
        <v>55</v>
      </c>
      <c r="G9" s="3">
        <f t="shared" si="1"/>
        <v>41</v>
      </c>
      <c r="H9" s="2" t="s">
        <v>4</v>
      </c>
      <c r="I9" s="1">
        <v>76</v>
      </c>
      <c r="J9"/>
      <c r="L9" s="2" t="s">
        <v>4</v>
      </c>
      <c r="M9" s="1">
        <v>1</v>
      </c>
      <c r="O9" s="2" t="s">
        <v>4</v>
      </c>
      <c r="P9" s="1">
        <v>0</v>
      </c>
      <c r="R9" s="4" t="s">
        <v>4</v>
      </c>
      <c r="S9" s="1">
        <f t="shared" si="2"/>
        <v>132</v>
      </c>
      <c r="T9" s="11">
        <f t="shared" si="3"/>
        <v>0.74576271186440679</v>
      </c>
    </row>
    <row r="10" spans="2:20" ht="22.5" customHeight="1" x14ac:dyDescent="0.25">
      <c r="B10" s="2" t="s">
        <v>5</v>
      </c>
      <c r="C10" s="1">
        <v>38</v>
      </c>
      <c r="D10" s="1">
        <v>10</v>
      </c>
      <c r="E10" s="1">
        <v>1</v>
      </c>
      <c r="F10" s="3">
        <f t="shared" si="0"/>
        <v>61</v>
      </c>
      <c r="G10" s="3">
        <f t="shared" si="1"/>
        <v>49</v>
      </c>
      <c r="H10" s="2" t="s">
        <v>5</v>
      </c>
      <c r="I10" s="1">
        <v>77</v>
      </c>
      <c r="J10"/>
      <c r="L10" s="2" t="s">
        <v>5</v>
      </c>
      <c r="M10" s="1">
        <v>4</v>
      </c>
      <c r="O10" s="2" t="s">
        <v>5</v>
      </c>
      <c r="P10" s="1">
        <v>0</v>
      </c>
      <c r="R10" s="4" t="s">
        <v>5</v>
      </c>
      <c r="S10" s="1">
        <f t="shared" si="2"/>
        <v>142</v>
      </c>
      <c r="T10" s="11">
        <f t="shared" si="3"/>
        <v>0.80225988700564976</v>
      </c>
    </row>
    <row r="11" spans="2:20" ht="22.5" customHeight="1" x14ac:dyDescent="0.25">
      <c r="B11" s="2" t="s">
        <v>6</v>
      </c>
      <c r="C11" s="1">
        <v>33</v>
      </c>
      <c r="D11" s="1">
        <v>5</v>
      </c>
      <c r="E11" s="1">
        <v>0</v>
      </c>
      <c r="F11" s="3">
        <f t="shared" si="0"/>
        <v>43</v>
      </c>
      <c r="G11" s="3">
        <f t="shared" si="1"/>
        <v>38</v>
      </c>
      <c r="H11" s="2" t="s">
        <v>6</v>
      </c>
      <c r="I11" s="1">
        <v>65</v>
      </c>
      <c r="J11"/>
      <c r="L11" s="2" t="s">
        <v>6</v>
      </c>
      <c r="M11" s="1">
        <v>4</v>
      </c>
      <c r="O11" s="2" t="s">
        <v>6</v>
      </c>
      <c r="P11" s="1">
        <v>0</v>
      </c>
      <c r="R11" s="4" t="s">
        <v>6</v>
      </c>
      <c r="S11" s="1">
        <f t="shared" si="2"/>
        <v>112</v>
      </c>
      <c r="T11" s="11">
        <f t="shared" si="3"/>
        <v>0.63276836158192096</v>
      </c>
    </row>
    <row r="12" spans="2:20" ht="22.5" customHeight="1" x14ac:dyDescent="0.25">
      <c r="B12" s="5" t="s">
        <v>19</v>
      </c>
      <c r="C12" s="1">
        <v>37</v>
      </c>
      <c r="D12" s="1">
        <v>6</v>
      </c>
      <c r="E12" s="1">
        <v>0</v>
      </c>
      <c r="F12" s="3">
        <f t="shared" si="0"/>
        <v>49</v>
      </c>
      <c r="G12" s="3">
        <f t="shared" si="1"/>
        <v>43</v>
      </c>
      <c r="H12" s="5" t="s">
        <v>19</v>
      </c>
      <c r="I12" s="1">
        <v>68</v>
      </c>
      <c r="J12"/>
      <c r="L12" s="5" t="s">
        <v>19</v>
      </c>
      <c r="M12" s="1">
        <v>1</v>
      </c>
      <c r="O12" s="5" t="s">
        <v>19</v>
      </c>
      <c r="P12" s="1">
        <v>0</v>
      </c>
      <c r="R12" s="6" t="s">
        <v>19</v>
      </c>
      <c r="S12" s="1">
        <f t="shared" si="2"/>
        <v>118</v>
      </c>
      <c r="T12" s="11">
        <f t="shared" si="3"/>
        <v>0.66666666666666663</v>
      </c>
    </row>
    <row r="13" spans="2:20" ht="22.5" customHeight="1" x14ac:dyDescent="0.25">
      <c r="B13" s="2" t="s">
        <v>20</v>
      </c>
      <c r="C13" s="1">
        <v>33</v>
      </c>
      <c r="D13" s="1">
        <v>7</v>
      </c>
      <c r="E13" s="1">
        <v>1</v>
      </c>
      <c r="F13" s="3">
        <f t="shared" si="0"/>
        <v>50</v>
      </c>
      <c r="G13" s="3">
        <f t="shared" si="1"/>
        <v>41</v>
      </c>
      <c r="H13" s="2" t="s">
        <v>20</v>
      </c>
      <c r="I13" s="1">
        <v>70</v>
      </c>
      <c r="J13"/>
      <c r="L13" s="2" t="s">
        <v>20</v>
      </c>
      <c r="M13" s="1">
        <v>3</v>
      </c>
      <c r="O13" s="2" t="s">
        <v>20</v>
      </c>
      <c r="P13" s="1">
        <v>0</v>
      </c>
      <c r="R13" s="4" t="s">
        <v>20</v>
      </c>
      <c r="S13" s="1">
        <f t="shared" si="2"/>
        <v>123</v>
      </c>
      <c r="T13" s="11">
        <f t="shared" si="3"/>
        <v>0.69491525423728817</v>
      </c>
    </row>
    <row r="14" spans="2:20" ht="22.5" customHeight="1" x14ac:dyDescent="0.25">
      <c r="B14" s="2" t="s">
        <v>21</v>
      </c>
      <c r="C14" s="1">
        <v>44</v>
      </c>
      <c r="D14" s="1">
        <v>14</v>
      </c>
      <c r="E14" s="1">
        <v>4</v>
      </c>
      <c r="F14" s="3">
        <f>C14+D14*2+E14*3</f>
        <v>84</v>
      </c>
      <c r="G14" s="3">
        <f t="shared" si="1"/>
        <v>62</v>
      </c>
      <c r="H14" s="2" t="s">
        <v>21</v>
      </c>
      <c r="I14" s="1">
        <v>72</v>
      </c>
      <c r="J14"/>
      <c r="L14" s="2" t="s">
        <v>21</v>
      </c>
      <c r="M14" s="1">
        <v>0</v>
      </c>
      <c r="O14" s="2" t="s">
        <v>21</v>
      </c>
      <c r="P14" s="1">
        <v>0</v>
      </c>
      <c r="R14" s="4" t="s">
        <v>21</v>
      </c>
      <c r="S14" s="1">
        <f t="shared" si="2"/>
        <v>156</v>
      </c>
      <c r="T14" s="11">
        <f t="shared" si="3"/>
        <v>0.88135593220338981</v>
      </c>
    </row>
    <row r="15" spans="2:20" ht="22.5" customHeight="1" x14ac:dyDescent="0.25">
      <c r="B15" s="5" t="s">
        <v>22</v>
      </c>
      <c r="C15" s="1">
        <v>38</v>
      </c>
      <c r="D15" s="1">
        <v>28</v>
      </c>
      <c r="E15" s="1">
        <v>3</v>
      </c>
      <c r="F15" s="3">
        <f t="shared" si="0"/>
        <v>103</v>
      </c>
      <c r="G15" s="3">
        <f t="shared" si="1"/>
        <v>69</v>
      </c>
      <c r="H15" s="5" t="s">
        <v>22</v>
      </c>
      <c r="I15" s="1">
        <v>73</v>
      </c>
      <c r="J15"/>
      <c r="L15" s="5" t="s">
        <v>22</v>
      </c>
      <c r="M15" s="1">
        <v>1</v>
      </c>
      <c r="O15" s="5" t="s">
        <v>22</v>
      </c>
      <c r="P15" s="1">
        <v>0</v>
      </c>
      <c r="R15" s="6" t="s">
        <v>22</v>
      </c>
      <c r="S15" s="1">
        <f t="shared" si="2"/>
        <v>177</v>
      </c>
      <c r="T15" s="11">
        <f t="shared" si="3"/>
        <v>1</v>
      </c>
    </row>
    <row r="16" spans="2:20" ht="22.5" customHeight="1" x14ac:dyDescent="0.25">
      <c r="B16" s="2" t="s">
        <v>23</v>
      </c>
      <c r="C16" s="1">
        <v>32</v>
      </c>
      <c r="D16" s="1">
        <v>14</v>
      </c>
      <c r="E16" s="1">
        <v>2</v>
      </c>
      <c r="F16" s="3">
        <f t="shared" si="0"/>
        <v>66</v>
      </c>
      <c r="G16" s="3">
        <f t="shared" si="1"/>
        <v>48</v>
      </c>
      <c r="H16" s="2" t="s">
        <v>23</v>
      </c>
      <c r="I16" s="1">
        <v>75</v>
      </c>
      <c r="J16"/>
      <c r="L16" s="2" t="s">
        <v>23</v>
      </c>
      <c r="M16" s="1">
        <v>5</v>
      </c>
      <c r="O16" s="2" t="s">
        <v>23</v>
      </c>
      <c r="P16" s="1">
        <v>0</v>
      </c>
      <c r="R16" s="4" t="s">
        <v>23</v>
      </c>
      <c r="S16" s="1">
        <f t="shared" si="2"/>
        <v>146</v>
      </c>
      <c r="T16" s="11">
        <f t="shared" si="3"/>
        <v>0.82485875706214684</v>
      </c>
    </row>
    <row r="17" spans="2:20" ht="22.5" customHeight="1" x14ac:dyDescent="0.25">
      <c r="B17" s="2" t="s">
        <v>24</v>
      </c>
      <c r="C17" s="1">
        <v>27</v>
      </c>
      <c r="D17" s="1">
        <v>8</v>
      </c>
      <c r="E17" s="1">
        <v>2</v>
      </c>
      <c r="F17" s="3">
        <f t="shared" si="0"/>
        <v>49</v>
      </c>
      <c r="G17" s="3">
        <f t="shared" si="1"/>
        <v>37</v>
      </c>
      <c r="H17" s="2" t="s">
        <v>24</v>
      </c>
      <c r="I17" s="1">
        <v>34</v>
      </c>
      <c r="J17"/>
      <c r="L17" s="2" t="s">
        <v>24</v>
      </c>
      <c r="M17" s="1">
        <v>2</v>
      </c>
      <c r="O17" s="2" t="s">
        <v>24</v>
      </c>
      <c r="P17" s="1">
        <v>0</v>
      </c>
      <c r="R17" s="4" t="s">
        <v>24</v>
      </c>
      <c r="S17" s="1">
        <f t="shared" si="2"/>
        <v>85</v>
      </c>
      <c r="T17" s="11">
        <f t="shared" si="3"/>
        <v>0.48022598870056499</v>
      </c>
    </row>
    <row r="18" spans="2:20" ht="22.5" customHeight="1" x14ac:dyDescent="0.25">
      <c r="B18" s="5" t="s">
        <v>25</v>
      </c>
      <c r="C18" s="1">
        <v>22</v>
      </c>
      <c r="D18" s="1">
        <v>11</v>
      </c>
      <c r="E18" s="1">
        <v>0</v>
      </c>
      <c r="F18" s="3">
        <f t="shared" si="0"/>
        <v>44</v>
      </c>
      <c r="G18" s="3">
        <f t="shared" si="1"/>
        <v>33</v>
      </c>
      <c r="H18" s="5" t="s">
        <v>25</v>
      </c>
      <c r="I18" s="1">
        <v>29</v>
      </c>
      <c r="J18"/>
      <c r="L18" s="5" t="s">
        <v>25</v>
      </c>
      <c r="M18" s="1">
        <v>1</v>
      </c>
      <c r="O18" s="5" t="s">
        <v>25</v>
      </c>
      <c r="P18" s="1">
        <v>0</v>
      </c>
      <c r="R18" s="6" t="s">
        <v>25</v>
      </c>
      <c r="S18" s="1">
        <f t="shared" si="2"/>
        <v>74</v>
      </c>
      <c r="T18" s="11">
        <f t="shared" si="3"/>
        <v>0.41807909604519772</v>
      </c>
    </row>
    <row r="19" spans="2:20" ht="22.5" customHeight="1" x14ac:dyDescent="0.25">
      <c r="B19" s="2" t="s">
        <v>26</v>
      </c>
      <c r="C19" s="1">
        <v>7</v>
      </c>
      <c r="D19" s="1">
        <v>5</v>
      </c>
      <c r="E19" s="1">
        <v>0</v>
      </c>
      <c r="F19" s="3">
        <f t="shared" si="0"/>
        <v>17</v>
      </c>
      <c r="G19" s="3">
        <f t="shared" si="1"/>
        <v>12</v>
      </c>
      <c r="H19" s="2" t="s">
        <v>26</v>
      </c>
      <c r="I19" s="1">
        <v>6</v>
      </c>
      <c r="J19"/>
      <c r="L19" s="2" t="s">
        <v>26</v>
      </c>
      <c r="M19" s="1">
        <v>0</v>
      </c>
      <c r="O19" s="2" t="s">
        <v>26</v>
      </c>
      <c r="P19" s="1">
        <v>0</v>
      </c>
      <c r="R19" s="4" t="s">
        <v>26</v>
      </c>
      <c r="S19" s="1">
        <f t="shared" si="2"/>
        <v>23</v>
      </c>
      <c r="T19" s="11">
        <f t="shared" si="3"/>
        <v>0.12994350282485875</v>
      </c>
    </row>
    <row r="20" spans="2:20" ht="22.5" customHeight="1" x14ac:dyDescent="0.25">
      <c r="B20" s="3" t="s">
        <v>27</v>
      </c>
      <c r="C20" s="3">
        <f>SUM(C4:C19)</f>
        <v>427</v>
      </c>
      <c r="D20" s="3">
        <f t="shared" ref="D20:E20" si="4">SUM(D4:D19)</f>
        <v>155</v>
      </c>
      <c r="E20" s="3">
        <f t="shared" si="4"/>
        <v>14</v>
      </c>
    </row>
    <row r="21" spans="2:20" ht="33" customHeight="1" x14ac:dyDescent="0.25">
      <c r="B21" s="7" t="s">
        <v>29</v>
      </c>
      <c r="C21" s="2" t="s">
        <v>30</v>
      </c>
      <c r="S21" s="7" t="s">
        <v>34</v>
      </c>
    </row>
    <row r="22" spans="2:20" ht="22.5" customHeight="1" x14ac:dyDescent="0.25">
      <c r="B22" s="2" t="s">
        <v>31</v>
      </c>
      <c r="C22" s="1">
        <f>SUM(F4:F19)</f>
        <v>779</v>
      </c>
      <c r="S22" s="1">
        <f>MAX(S4:S19)</f>
        <v>177</v>
      </c>
    </row>
    <row r="23" spans="2:20" ht="22.5" customHeight="1" x14ac:dyDescent="0.25">
      <c r="B23" s="2" t="s">
        <v>32</v>
      </c>
      <c r="C23" s="1">
        <f>SUM(I4:I19)</f>
        <v>881</v>
      </c>
    </row>
    <row r="24" spans="2:20" ht="22.5" customHeight="1" x14ac:dyDescent="0.25">
      <c r="B24" s="2" t="s">
        <v>10</v>
      </c>
      <c r="C24" s="1">
        <f>SUM(M4:M19)</f>
        <v>26</v>
      </c>
      <c r="L24" s="8"/>
    </row>
    <row r="25" spans="2:20" ht="22.5" customHeight="1" x14ac:dyDescent="0.25">
      <c r="B25" s="2" t="s">
        <v>11</v>
      </c>
      <c r="C25" s="1">
        <f>SUM(P4:P19)</f>
        <v>1</v>
      </c>
      <c r="L25" s="8"/>
    </row>
    <row r="26" spans="2:20" ht="22.5" customHeight="1" x14ac:dyDescent="0.25">
      <c r="B26" s="2" t="s">
        <v>28</v>
      </c>
      <c r="C26" s="1">
        <f>SUM(C22:C25)</f>
        <v>1687</v>
      </c>
      <c r="I26" s="8"/>
      <c r="L26" s="8"/>
    </row>
    <row r="27" spans="2:20" ht="22.5" customHeight="1" x14ac:dyDescent="0.25">
      <c r="I27" s="8"/>
      <c r="L27" s="8"/>
    </row>
    <row r="28" spans="2:20" ht="22.5" customHeight="1" x14ac:dyDescent="0.25">
      <c r="I28" s="8"/>
      <c r="L28" s="8"/>
    </row>
    <row r="29" spans="2:20" ht="22.5" customHeight="1" x14ac:dyDescent="0.25">
      <c r="I29" s="8"/>
      <c r="L29" s="8"/>
    </row>
    <row r="30" spans="2:20" ht="22.5" customHeight="1" x14ac:dyDescent="0.25">
      <c r="I30" s="8"/>
      <c r="L30" s="8"/>
    </row>
    <row r="31" spans="2:20" ht="22.5" customHeight="1" x14ac:dyDescent="0.25">
      <c r="I31" s="8"/>
      <c r="L31" s="8"/>
    </row>
    <row r="32" spans="2:20" ht="22.5" customHeight="1" x14ac:dyDescent="0.25">
      <c r="I32" s="8"/>
      <c r="L32" s="8"/>
    </row>
    <row r="33" spans="9:12" ht="22.5" customHeight="1" x14ac:dyDescent="0.25">
      <c r="I33" s="8"/>
      <c r="L33" s="8"/>
    </row>
    <row r="34" spans="9:12" ht="22.5" customHeight="1" x14ac:dyDescent="0.25">
      <c r="I34" s="8"/>
      <c r="L34" s="8"/>
    </row>
    <row r="35" spans="9:12" ht="22.5" customHeight="1" x14ac:dyDescent="0.25">
      <c r="I35" s="8"/>
      <c r="L35" s="8"/>
    </row>
    <row r="36" spans="9:12" ht="22.5" customHeight="1" x14ac:dyDescent="0.25">
      <c r="I36" s="8"/>
      <c r="L36" s="8"/>
    </row>
    <row r="37" spans="9:12" ht="22.5" customHeight="1" x14ac:dyDescent="0.25">
      <c r="I37" s="8"/>
      <c r="L37" s="8"/>
    </row>
    <row r="38" spans="9:12" ht="22.5" customHeight="1" x14ac:dyDescent="0.25">
      <c r="I38" s="8"/>
      <c r="L38" s="8"/>
    </row>
    <row r="39" spans="9:12" ht="22.5" customHeight="1" x14ac:dyDescent="0.25">
      <c r="I39" s="8"/>
      <c r="L39" s="8"/>
    </row>
  </sheetData>
  <mergeCells count="5">
    <mergeCell ref="O2:P2"/>
    <mergeCell ref="L2:M2"/>
    <mergeCell ref="R2:S2"/>
    <mergeCell ref="B2:G2"/>
    <mergeCell ref="H2:I2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z filmu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Marta</cp:lastModifiedBy>
  <dcterms:created xsi:type="dcterms:W3CDTF">2020-10-31T21:43:25Z</dcterms:created>
  <dcterms:modified xsi:type="dcterms:W3CDTF">2021-02-09T20:31:52Z</dcterms:modified>
</cp:coreProperties>
</file>